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K/Documents/Documents - Mark’s MacBook Pro/work/McMaster Money Center/Final package for Terry/"/>
    </mc:Choice>
  </mc:AlternateContent>
  <xr:revisionPtr revIDLastSave="0" documentId="13_ncr:1_{7EEDB0C0-E1B2-DA4F-9C63-D09F02D0B45C}" xr6:coauthVersionLast="46" xr6:coauthVersionMax="46" xr10:uidLastSave="{00000000-0000-0000-0000-000000000000}"/>
  <bookViews>
    <workbookView xWindow="0" yWindow="0" windowWidth="25600" windowHeight="16000" xr2:uid="{00000000-000D-0000-FFFF-FFFF00000000}"/>
  </bookViews>
  <sheets>
    <sheet name="Budget Plan" sheetId="3" r:id="rId1"/>
    <sheet name="Dashboard" sheetId="5" r:id="rId2"/>
    <sheet name="Country Lis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C27" i="3"/>
  <c r="A5" i="3"/>
  <c r="B51" i="3"/>
  <c r="C51" i="3" s="1"/>
  <c r="C50" i="3"/>
  <c r="C49" i="3"/>
  <c r="C48" i="3"/>
  <c r="C47" i="3"/>
  <c r="C46" i="3"/>
  <c r="C45" i="3"/>
  <c r="C44" i="3"/>
  <c r="C43" i="3"/>
  <c r="C42" i="3"/>
  <c r="C41" i="3"/>
  <c r="C40" i="3"/>
  <c r="C29" i="3"/>
  <c r="C28" i="3"/>
  <c r="C26" i="3"/>
  <c r="C25" i="3"/>
  <c r="C24" i="3"/>
  <c r="C23" i="3"/>
  <c r="C22" i="3"/>
  <c r="B18" i="3"/>
  <c r="B35" i="3" s="1"/>
  <c r="C35" i="3" s="1"/>
  <c r="B30" i="3"/>
  <c r="C30" i="3" s="1"/>
  <c r="B52" i="3" l="1"/>
  <c r="C52" i="3" s="1"/>
  <c r="C39" i="3"/>
  <c r="C33" i="3"/>
  <c r="C21" i="3"/>
  <c r="C55" i="3"/>
  <c r="B34" i="3"/>
  <c r="B57" i="3" l="1"/>
  <c r="B36" i="3"/>
  <c r="B56" i="3" s="1"/>
  <c r="C34" i="3"/>
  <c r="C36" i="3" s="1"/>
  <c r="C57" i="3" l="1"/>
  <c r="C56" i="3"/>
  <c r="B60" i="3"/>
  <c r="A60" i="3" l="1"/>
  <c r="C60" i="3"/>
</calcChain>
</file>

<file path=xl/sharedStrings.xml><?xml version="1.0" encoding="utf-8"?>
<sst xmlns="http://schemas.openxmlformats.org/spreadsheetml/2006/main" count="139" uniqueCount="125">
  <si>
    <t>GOING ABROAD: UNDERSTANDING YOUR COSTS</t>
  </si>
  <si>
    <t xml:space="preserve">EXPENSES </t>
  </si>
  <si>
    <t xml:space="preserve">Flights </t>
  </si>
  <si>
    <t>Transportation from Airport</t>
  </si>
  <si>
    <t>Visa/Work Permits</t>
  </si>
  <si>
    <t>Vacations</t>
  </si>
  <si>
    <t>Health Insurance (i.e drugs)</t>
  </si>
  <si>
    <t>Total expenses before leaving</t>
  </si>
  <si>
    <t>Food/Groceries</t>
  </si>
  <si>
    <t xml:space="preserve">Internet </t>
  </si>
  <si>
    <t xml:space="preserve">Entertainment </t>
  </si>
  <si>
    <t xml:space="preserve">Grooming </t>
  </si>
  <si>
    <t xml:space="preserve">Laundry </t>
  </si>
  <si>
    <t>Medical Needs</t>
  </si>
  <si>
    <t xml:space="preserve">FUNDS </t>
  </si>
  <si>
    <t>Family Contributions</t>
  </si>
  <si>
    <t xml:space="preserve">Other </t>
  </si>
  <si>
    <t>COMPARISON</t>
  </si>
  <si>
    <t>CAD</t>
  </si>
  <si>
    <t>Number of months abroad</t>
  </si>
  <si>
    <t>Other</t>
  </si>
  <si>
    <t>Total monthly expenses on arrival</t>
  </si>
  <si>
    <t>Currency of the country you will be going to</t>
  </si>
  <si>
    <t>STEP 1: FILL OUT YOUR EXPENSES IN PREPARATION FOR THIS TRIP</t>
  </si>
  <si>
    <t>STEP 2: FILL OUT YOUR DIFFERENT SOURCES OF FUNDING</t>
  </si>
  <si>
    <t>STEP 3: THESE ARE YOUR FUNDS AVAILABLE FOR YOUR TRIP</t>
  </si>
  <si>
    <t>STEP 4: FILL OUT YOUR EXPECTED MONTHLY EXPENSES ON ARRIVAL</t>
  </si>
  <si>
    <t>MONTHLY EXPENSES</t>
  </si>
  <si>
    <t>STEP 5: COMPARE YOUR FUNDS AND EXPENSES ON ARRIVAL</t>
  </si>
  <si>
    <t>Final Deficit/Surplus = Total Available Funds - Total Expenses on Arrival</t>
  </si>
  <si>
    <t>FUNDS AVAILABLE</t>
  </si>
  <si>
    <t xml:space="preserve">Total funds </t>
  </si>
  <si>
    <t>Total funds</t>
  </si>
  <si>
    <t>Total Available Funds</t>
  </si>
  <si>
    <r>
      <t xml:space="preserve">Which country are you going to </t>
    </r>
    <r>
      <rPr>
        <i/>
        <sz val="12"/>
        <color rgb="FFFF0000"/>
        <rFont val="Calibri (Body)"/>
      </rPr>
      <t>(select from drop down menu)</t>
    </r>
  </si>
  <si>
    <t xml:space="preserve">Personal Savings </t>
  </si>
  <si>
    <t>TOTAL EXPENSES (TOTAL TIME ABROAD)</t>
  </si>
  <si>
    <t>EUR</t>
  </si>
  <si>
    <t>HKD</t>
  </si>
  <si>
    <t>Tuition/Cost of Opportunity</t>
  </si>
  <si>
    <t>Brazil</t>
  </si>
  <si>
    <t>AUD</t>
  </si>
  <si>
    <t>BRL</t>
  </si>
  <si>
    <t>MOP-Macau</t>
  </si>
  <si>
    <t>HRK</t>
  </si>
  <si>
    <t>DKK</t>
  </si>
  <si>
    <t>EGP</t>
  </si>
  <si>
    <t>INR</t>
  </si>
  <si>
    <t>IDR</t>
  </si>
  <si>
    <t>IRR</t>
  </si>
  <si>
    <t>ILS</t>
  </si>
  <si>
    <t>JMD</t>
  </si>
  <si>
    <t>JPY</t>
  </si>
  <si>
    <t>MYR</t>
  </si>
  <si>
    <t>MXN</t>
  </si>
  <si>
    <t>NZD</t>
  </si>
  <si>
    <t>NOK</t>
  </si>
  <si>
    <t>PEN</t>
  </si>
  <si>
    <t>RUB</t>
  </si>
  <si>
    <t>SAR</t>
  </si>
  <si>
    <t>SGD</t>
  </si>
  <si>
    <t>ZAR</t>
  </si>
  <si>
    <t>KRW</t>
  </si>
  <si>
    <t>SEK</t>
  </si>
  <si>
    <t>CHF</t>
  </si>
  <si>
    <t>TWD</t>
  </si>
  <si>
    <t>THB</t>
  </si>
  <si>
    <t>TRY</t>
  </si>
  <si>
    <t>AED</t>
  </si>
  <si>
    <t>GBP</t>
  </si>
  <si>
    <t>USD</t>
  </si>
  <si>
    <t>VND</t>
  </si>
  <si>
    <t>Australia</t>
  </si>
  <si>
    <t>Austria</t>
  </si>
  <si>
    <t>Belgium</t>
  </si>
  <si>
    <t>China</t>
  </si>
  <si>
    <t>Croatia</t>
  </si>
  <si>
    <t>Denmark</t>
  </si>
  <si>
    <t>Egypt</t>
  </si>
  <si>
    <t>France</t>
  </si>
  <si>
    <t>Germany</t>
  </si>
  <si>
    <t>Hong Kong</t>
  </si>
  <si>
    <t>India</t>
  </si>
  <si>
    <t>Indonesia</t>
  </si>
  <si>
    <t>Iran</t>
  </si>
  <si>
    <t>Ireland</t>
  </si>
  <si>
    <t>Israel</t>
  </si>
  <si>
    <t>Italy</t>
  </si>
  <si>
    <t>Jamaica</t>
  </si>
  <si>
    <t>Japan</t>
  </si>
  <si>
    <t>Malaysia</t>
  </si>
  <si>
    <t>Mexico</t>
  </si>
  <si>
    <t>Netherlands</t>
  </si>
  <si>
    <t>New Zealand</t>
  </si>
  <si>
    <t>Norway</t>
  </si>
  <si>
    <t>Peru</t>
  </si>
  <si>
    <t>Russia</t>
  </si>
  <si>
    <t>Saudi Arabia</t>
  </si>
  <si>
    <t>Singapore</t>
  </si>
  <si>
    <t>South Africa</t>
  </si>
  <si>
    <t>South Korea</t>
  </si>
  <si>
    <t>Spain</t>
  </si>
  <si>
    <t>Sweden</t>
  </si>
  <si>
    <t xml:space="preserve">Switzerland </t>
  </si>
  <si>
    <t>Taiwan</t>
  </si>
  <si>
    <t>Thailand</t>
  </si>
  <si>
    <t>Turkey</t>
  </si>
  <si>
    <t>United Arab Emirates</t>
  </si>
  <si>
    <t>United Kingdom</t>
  </si>
  <si>
    <t>United States</t>
  </si>
  <si>
    <t>Vietnam</t>
  </si>
  <si>
    <t>LIST OF COUNTRIES</t>
  </si>
  <si>
    <t xml:space="preserve">CURRENCY </t>
  </si>
  <si>
    <t>Scholarships/Awards</t>
  </si>
  <si>
    <t>*LEGEND: Only edit the cells highlighted with the yellow color</t>
  </si>
  <si>
    <t>TOTAL FUNDS</t>
  </si>
  <si>
    <t xml:space="preserve">TOTAL EXPENSES </t>
  </si>
  <si>
    <t>Rent</t>
  </si>
  <si>
    <t>Transportation</t>
  </si>
  <si>
    <t>Cell Phone</t>
  </si>
  <si>
    <t xml:space="preserve">Personal Travel </t>
  </si>
  <si>
    <t>Expected Income</t>
  </si>
  <si>
    <t>Tax Refund(GST/trillium)</t>
  </si>
  <si>
    <t>Part-time job(expected income)</t>
  </si>
  <si>
    <t>Gifts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</si>
</sst>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-&quot;$&quot;#,##0.00"/>
    <numFmt numFmtId="165" formatCode="_-&quot;$&quot;* #,##0_-;\-&quot;$&quot;* #,##0_-;_-&quot;$&quot;* &quot;-&quot;??_-;_-@_-"/>
    <numFmt numFmtId="166" formatCode="_(* #,##0_);_(* \(#,##0\);_(* &quot;-&quot;??_);_(@_)"/>
    <numFmt numFmtId="167" formatCode="_-[$$-1009]* #,##0_-;\-[$$-1009]* #,##0_-;_-[$$-1009]* &quot;-&quot;??_-;_-@_-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name val="Calibri"/>
      <family val="2"/>
      <scheme val="minor"/>
    </font>
    <font>
      <sz val="15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i/>
      <sz val="12"/>
      <color rgb="FFFF0000"/>
      <name val="Calibri (Body)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100"/>
        <bgColor indexed="64"/>
      </patternFill>
    </fill>
    <fill>
      <patternFill patternType="solid">
        <fgColor rgb="FF5E6A7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BDBDD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ck">
        <color rgb="FF990033"/>
      </left>
      <right/>
      <top style="thick">
        <color rgb="FF990033"/>
      </top>
      <bottom style="thick">
        <color rgb="FF990033"/>
      </bottom>
      <diagonal/>
    </border>
    <border>
      <left/>
      <right/>
      <top style="thick">
        <color rgb="FF990033"/>
      </top>
      <bottom style="thick">
        <color rgb="FF990033"/>
      </bottom>
      <diagonal/>
    </border>
    <border>
      <left style="thick">
        <color rgb="FF990033"/>
      </left>
      <right style="thick">
        <color rgb="FF990033"/>
      </right>
      <top style="thick">
        <color rgb="FF990033"/>
      </top>
      <bottom style="thick">
        <color rgb="FF99003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1" fontId="7" fillId="3" borderId="0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4" fillId="0" borderId="9" xfId="0" applyFont="1" applyBorder="1" applyAlignment="1" applyProtection="1">
      <alignment horizontal="center"/>
    </xf>
    <xf numFmtId="166" fontId="0" fillId="0" borderId="12" xfId="2" applyNumberFormat="1" applyFont="1" applyBorder="1" applyAlignment="1" applyProtection="1">
      <alignment horizontal="center" vertical="center"/>
    </xf>
    <xf numFmtId="166" fontId="0" fillId="0" borderId="5" xfId="2" applyNumberFormat="1" applyFont="1" applyBorder="1" applyAlignment="1" applyProtection="1">
      <alignment horizontal="center" vertical="center"/>
    </xf>
    <xf numFmtId="166" fontId="0" fillId="0" borderId="9" xfId="2" applyNumberFormat="1" applyFont="1" applyBorder="1" applyAlignment="1" applyProtection="1">
      <alignment horizontal="center" vertical="center"/>
    </xf>
    <xf numFmtId="166" fontId="0" fillId="0" borderId="10" xfId="2" applyNumberFormat="1" applyFont="1" applyBorder="1" applyAlignment="1" applyProtection="1">
      <alignment horizontal="center" vertical="center"/>
    </xf>
    <xf numFmtId="165" fontId="10" fillId="0" borderId="18" xfId="0" applyNumberFormat="1" applyFont="1" applyBorder="1" applyAlignment="1" applyProtection="1"/>
    <xf numFmtId="0" fontId="9" fillId="0" borderId="17" xfId="0" applyFont="1" applyBorder="1" applyAlignment="1" applyProtection="1">
      <alignment horizontal="center"/>
    </xf>
    <xf numFmtId="0" fontId="1" fillId="0" borderId="0" xfId="0" applyFont="1"/>
    <xf numFmtId="0" fontId="5" fillId="2" borderId="14" xfId="0" applyFont="1" applyFill="1" applyBorder="1" applyAlignment="1" applyProtection="1">
      <alignment horizontal="left" vertical="center" indent="2"/>
      <protection locked="0"/>
    </xf>
    <xf numFmtId="0" fontId="5" fillId="2" borderId="15" xfId="0" applyFont="1" applyFill="1" applyBorder="1" applyAlignment="1" applyProtection="1">
      <alignment horizontal="left" vertical="center" indent="2"/>
      <protection locked="0"/>
    </xf>
    <xf numFmtId="0" fontId="5" fillId="2" borderId="16" xfId="0" applyFont="1" applyFill="1" applyBorder="1" applyAlignment="1" applyProtection="1">
      <alignment horizontal="left" vertical="center" indent="2"/>
      <protection locked="0"/>
    </xf>
    <xf numFmtId="9" fontId="0" fillId="0" borderId="0" xfId="3" applyFont="1"/>
    <xf numFmtId="167" fontId="0" fillId="0" borderId="9" xfId="2" applyNumberFormat="1" applyFont="1" applyBorder="1" applyAlignment="1" applyProtection="1">
      <alignment horizontal="center" vertical="center"/>
    </xf>
    <xf numFmtId="167" fontId="0" fillId="0" borderId="10" xfId="2" applyNumberFormat="1" applyFont="1" applyBorder="1" applyAlignment="1" applyProtection="1">
      <alignment horizontal="center" vertical="center"/>
    </xf>
    <xf numFmtId="164" fontId="12" fillId="4" borderId="6" xfId="1" applyNumberFormat="1" applyFont="1" applyFill="1" applyBorder="1" applyAlignment="1" applyProtection="1">
      <alignment horizontal="left" vertical="center"/>
      <protection locked="0"/>
    </xf>
    <xf numFmtId="164" fontId="6" fillId="4" borderId="0" xfId="1" applyNumberFormat="1" applyFont="1" applyFill="1" applyBorder="1" applyAlignment="1" applyProtection="1">
      <alignment wrapText="1"/>
      <protection locked="0"/>
    </xf>
    <xf numFmtId="0" fontId="13" fillId="5" borderId="2" xfId="0" applyFont="1" applyFill="1" applyBorder="1" applyAlignment="1" applyProtection="1">
      <alignment horizontal="left" vertical="center" indent="2"/>
      <protection locked="0"/>
    </xf>
    <xf numFmtId="0" fontId="8" fillId="5" borderId="20" xfId="0" applyFont="1" applyFill="1" applyBorder="1" applyAlignment="1" applyProtection="1">
      <alignment horizontal="left" vertical="top" indent="2"/>
      <protection locked="0"/>
    </xf>
    <xf numFmtId="0" fontId="8" fillId="5" borderId="3" xfId="0" applyFont="1" applyFill="1" applyBorder="1" applyAlignment="1" applyProtection="1">
      <alignment horizontal="left" vertical="center" indent="2"/>
      <protection locked="0"/>
    </xf>
    <xf numFmtId="1" fontId="7" fillId="6" borderId="10" xfId="1" applyNumberFormat="1" applyFont="1" applyFill="1" applyBorder="1" applyAlignment="1" applyProtection="1">
      <alignment horizontal="center" wrapText="1"/>
      <protection locked="0"/>
    </xf>
    <xf numFmtId="167" fontId="0" fillId="6" borderId="9" xfId="2" applyNumberFormat="1" applyFont="1" applyFill="1" applyBorder="1" applyAlignment="1" applyProtection="1">
      <alignment vertical="center"/>
      <protection locked="0"/>
    </xf>
    <xf numFmtId="167" fontId="0" fillId="6" borderId="8" xfId="2" applyNumberFormat="1" applyFont="1" applyFill="1" applyBorder="1" applyAlignment="1" applyProtection="1">
      <alignment horizontal="center" vertical="center"/>
      <protection locked="0"/>
    </xf>
    <xf numFmtId="167" fontId="0" fillId="6" borderId="9" xfId="2" applyNumberFormat="1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>
      <alignment horizontal="left" vertical="center" indent="1"/>
    </xf>
    <xf numFmtId="0" fontId="4" fillId="8" borderId="11" xfId="0" applyFont="1" applyFill="1" applyBorder="1" applyAlignment="1">
      <alignment horizontal="left" vertical="center" indent="1"/>
    </xf>
    <xf numFmtId="0" fontId="4" fillId="8" borderId="4" xfId="0" applyFont="1" applyFill="1" applyBorder="1" applyAlignment="1">
      <alignment horizontal="left" vertical="center" indent="1"/>
    </xf>
    <xf numFmtId="0" fontId="4" fillId="8" borderId="0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left" vertical="center" indent="1"/>
    </xf>
    <xf numFmtId="0" fontId="4" fillId="8" borderId="7" xfId="0" applyFont="1" applyFill="1" applyBorder="1" applyAlignment="1">
      <alignment vertic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7" borderId="21" xfId="0" applyFill="1" applyBorder="1" applyAlignment="1" applyProtection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0" fillId="7" borderId="1" xfId="0" applyFill="1" applyBorder="1" applyAlignment="1" applyProtection="1">
      <alignment horizontal="center"/>
    </xf>
    <xf numFmtId="0" fontId="1" fillId="7" borderId="6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1" fillId="8" borderId="2" xfId="0" applyFont="1" applyFill="1" applyBorder="1" applyAlignment="1">
      <alignment horizontal="center" wrapText="1"/>
    </xf>
    <xf numFmtId="167" fontId="0" fillId="8" borderId="1" xfId="2" applyNumberFormat="1" applyFont="1" applyFill="1" applyBorder="1" applyAlignment="1" applyProtection="1">
      <alignment vertical="center"/>
    </xf>
    <xf numFmtId="167" fontId="0" fillId="8" borderId="1" xfId="2" applyNumberFormat="1" applyFont="1" applyFill="1" applyBorder="1" applyAlignment="1" applyProtection="1">
      <alignment horizontal="center" vertical="center"/>
    </xf>
    <xf numFmtId="166" fontId="0" fillId="8" borderId="3" xfId="2" applyNumberFormat="1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>
      <alignment horizontal="center"/>
    </xf>
    <xf numFmtId="166" fontId="0" fillId="8" borderId="1" xfId="2" applyNumberFormat="1" applyFont="1" applyFill="1" applyBorder="1" applyAlignment="1" applyProtection="1">
      <alignment horizontal="center"/>
    </xf>
    <xf numFmtId="0" fontId="0" fillId="8" borderId="2" xfId="0" applyFill="1" applyBorder="1" applyAlignment="1">
      <alignment horizontal="center"/>
    </xf>
    <xf numFmtId="167" fontId="0" fillId="8" borderId="1" xfId="2" applyNumberFormat="1" applyFont="1" applyFill="1" applyBorder="1" applyAlignment="1" applyProtection="1">
      <alignment horizontal="center"/>
    </xf>
    <xf numFmtId="167" fontId="0" fillId="8" borderId="10" xfId="2" applyNumberFormat="1" applyFont="1" applyFill="1" applyBorder="1" applyAlignment="1" applyProtection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164" fontId="6" fillId="4" borderId="22" xfId="1" applyNumberFormat="1" applyFont="1" applyFill="1" applyBorder="1" applyAlignment="1" applyProtection="1">
      <alignment wrapText="1"/>
      <protection locked="0"/>
    </xf>
    <xf numFmtId="164" fontId="7" fillId="6" borderId="1" xfId="1" applyNumberFormat="1" applyFont="1" applyFill="1" applyBorder="1" applyAlignment="1" applyProtection="1">
      <alignment horizontal="center" wrapText="1"/>
      <protection locked="0"/>
    </xf>
    <xf numFmtId="0" fontId="0" fillId="0" borderId="11" xfId="0" applyBorder="1"/>
    <xf numFmtId="0" fontId="0" fillId="7" borderId="21" xfId="0" applyFill="1" applyBorder="1" applyAlignment="1" applyProtection="1">
      <alignment horizontal="center"/>
    </xf>
    <xf numFmtId="166" fontId="0" fillId="8" borderId="3" xfId="2" applyNumberFormat="1" applyFont="1" applyFill="1" applyBorder="1" applyAlignment="1" applyProtection="1">
      <alignment horizontal="center"/>
    </xf>
    <xf numFmtId="166" fontId="0" fillId="8" borderId="21" xfId="2" applyNumberFormat="1" applyFont="1" applyFill="1" applyBorder="1" applyAlignment="1" applyProtection="1">
      <alignment horizontal="center"/>
    </xf>
    <xf numFmtId="166" fontId="10" fillId="0" borderId="19" xfId="2" applyNumberFormat="1" applyFont="1" applyBorder="1" applyAlignment="1" applyProtection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33"/>
      <color rgb="FF497091"/>
      <color rgb="FFE0EACE"/>
      <color rgb="FF5E6A71"/>
      <color rgb="FFF05C2C"/>
      <color rgb="FFE9438B"/>
      <color rgb="FF8FC438"/>
      <color rgb="FF6CC5A9"/>
      <color rgb="FFF49E91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422105983194596E-2"/>
          <c:y val="0.17846237187033015"/>
          <c:w val="0.9529159058465887"/>
          <c:h val="0.73139937733589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Plan'!$A$56</c:f>
              <c:strCache>
                <c:ptCount val="1"/>
                <c:pt idx="0">
                  <c:v>TOTAL FUNDS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0800" dist="38100" dir="8100000" algn="tr" rotWithShape="0">
                <a:srgbClr val="990033">
                  <a:alpha val="40000"/>
                </a:srgbClr>
              </a:outerShdw>
              <a:softEdge rad="31750"/>
            </a:effectLst>
          </c:spPr>
          <c:invertIfNegative val="1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70BA-F848-8999-6C4977EA8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Plan'!$B$55:$C$55</c:f>
              <c:strCache>
                <c:ptCount val="2"/>
                <c:pt idx="0">
                  <c:v>CAD</c:v>
                </c:pt>
                <c:pt idx="1">
                  <c:v>AUD</c:v>
                </c:pt>
              </c:strCache>
            </c:strRef>
          </c:cat>
          <c:val>
            <c:numRef>
              <c:f>'Budget Plan'!$B$56</c:f>
              <c:numCache>
                <c:formatCode>_-[$$-1009]* #,##0_-;\-[$$-1009]* #,##0_-;_-[$$-1009]* "-"??_-;_-@_-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0800" dist="38100" dir="8100000" algn="tr" rotWithShape="0">
                      <a:srgbClr val="990033">
                        <a:alpha val="40000"/>
                      </a:srgbClr>
                    </a:outerShdw>
                    <a:softEdge rad="31750"/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1-70BA-F848-8999-6C4977EA83DE}"/>
            </c:ext>
          </c:extLst>
        </c:ser>
        <c:ser>
          <c:idx val="1"/>
          <c:order val="1"/>
          <c:tx>
            <c:strRef>
              <c:f>'Budget Plan'!$A$57</c:f>
              <c:strCache>
                <c:ptCount val="1"/>
                <c:pt idx="0">
                  <c:v>TOTAL EXPENSES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0800" dist="38100" dir="8100000" algn="tr" rotWithShape="0">
                <a:srgbClr val="990033">
                  <a:alpha val="40000"/>
                </a:srgbClr>
              </a:outerShdw>
              <a:softEdge rad="31750"/>
            </a:effectLst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70BA-F848-8999-6C4977EA8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Plan'!$B$55:$C$55</c:f>
              <c:strCache>
                <c:ptCount val="2"/>
                <c:pt idx="0">
                  <c:v>CAD</c:v>
                </c:pt>
                <c:pt idx="1">
                  <c:v>AUD</c:v>
                </c:pt>
              </c:strCache>
            </c:strRef>
          </c:cat>
          <c:val>
            <c:numRef>
              <c:f>'Budget Plan'!$B$57</c:f>
              <c:numCache>
                <c:formatCode>_-[$$-1009]* #,##0_-;\-[$$-1009]* #,##0_-;_-[$$-1009]*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BA-F848-8999-6C4977EA83DE}"/>
            </c:ext>
          </c:extLst>
        </c:ser>
        <c:ser>
          <c:idx val="2"/>
          <c:order val="2"/>
          <c:tx>
            <c:strRef>
              <c:f>'Budget Plan'!$A$60</c:f>
              <c:strCache>
                <c:ptCount val="1"/>
                <c:pt idx="0">
                  <c:v>SURPLUS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0800" dist="38100" dir="8100000" algn="tr" rotWithShape="0">
                <a:srgbClr val="990033">
                  <a:alpha val="40000"/>
                </a:srgbClr>
              </a:outerShdw>
              <a:softEdge rad="31750"/>
            </a:effectLst>
          </c:spPr>
          <c:invertIfNegative val="1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70BA-F848-8999-6C4977EA8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Plan'!$B$55:$C$55</c:f>
              <c:strCache>
                <c:ptCount val="2"/>
                <c:pt idx="0">
                  <c:v>CAD</c:v>
                </c:pt>
                <c:pt idx="1">
                  <c:v>AUD</c:v>
                </c:pt>
              </c:strCache>
            </c:strRef>
          </c:cat>
          <c:val>
            <c:numRef>
              <c:f>'Budget Plan'!$B$60</c:f>
              <c:numCache>
                <c:formatCode>_-"$"* #,##0_-;\-"$"* #,##0_-;_-"$"* "-"??_-;_-@_-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>
                    <a:outerShdw blurRad="50800" dist="38100" dir="8100000" algn="tr" rotWithShape="0">
                      <a:srgbClr val="990033">
                        <a:alpha val="40000"/>
                      </a:srgbClr>
                    </a:outerShdw>
                    <a:softEdge rad="31750"/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5-70BA-F848-8999-6C4977EA83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33"/>
        <c:axId val="1775847504"/>
        <c:axId val="1775849136"/>
      </c:barChart>
      <c:catAx>
        <c:axId val="1775847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1775849136"/>
        <c:crosses val="autoZero"/>
        <c:auto val="0"/>
        <c:lblAlgn val="ctr"/>
        <c:lblOffset val="100"/>
        <c:noMultiLvlLbl val="0"/>
      </c:catAx>
      <c:valAx>
        <c:axId val="1775849136"/>
        <c:scaling>
          <c:orientation val="minMax"/>
        </c:scaling>
        <c:delete val="1"/>
        <c:axPos val="l"/>
        <c:numFmt formatCode="_-[$$-1009]* #,##0_-;\-[$$-1009]* #,##0_-;_-[$$-1009]* &quot;-&quot;??_-;_-@_-" sourceLinked="1"/>
        <c:majorTickMark val="none"/>
        <c:minorTickMark val="none"/>
        <c:tickLblPos val="nextTo"/>
        <c:crossAx val="177584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D2D755">
        <a:alpha val="50000"/>
      </a:srgbClr>
    </a:solidFill>
    <a:ln w="381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rgbClr val="990033"/>
                </a:solidFill>
                <a:latin typeface="+mn-lt"/>
                <a:ea typeface="+mn-ea"/>
                <a:cs typeface="+mn-cs"/>
              </a:defRPr>
            </a:pPr>
            <a:r>
              <a:rPr lang="en-US" sz="2400" b="1">
                <a:solidFill>
                  <a:srgbClr val="990033"/>
                </a:solidFill>
              </a:rPr>
              <a:t>TOTAL MONTHLY EXPENSES ON</a:t>
            </a:r>
            <a:r>
              <a:rPr lang="en-US" sz="2400" b="1" baseline="0">
                <a:solidFill>
                  <a:srgbClr val="990033"/>
                </a:solidFill>
              </a:rPr>
              <a:t> ARRIVAL</a:t>
            </a:r>
            <a:endParaRPr lang="en-US" sz="2400" b="1">
              <a:solidFill>
                <a:srgbClr val="990033"/>
              </a:solidFill>
            </a:endParaRPr>
          </a:p>
        </c:rich>
      </c:tx>
      <c:layout>
        <c:manualLayout>
          <c:xMode val="edge"/>
          <c:yMode val="edge"/>
          <c:x val="1.6152996073327444E-2"/>
          <c:y val="1.5957443122362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rgbClr val="990033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205322433738"/>
          <c:y val="0.18774068475957478"/>
          <c:w val="0.43840220834464655"/>
          <c:h val="0.73631258930471533"/>
        </c:manualLayout>
      </c:layout>
      <c:pieChart>
        <c:varyColors val="1"/>
        <c:ser>
          <c:idx val="0"/>
          <c:order val="0"/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rgbClr val="F49E91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89C-714C-930E-A12E13BB1D5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89C-714C-930E-A12E13BB1D5F}"/>
              </c:ext>
            </c:extLst>
          </c:dPt>
          <c:dPt>
            <c:idx val="2"/>
            <c:bubble3D val="0"/>
            <c:spPr>
              <a:solidFill>
                <a:srgbClr val="6CC5A9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89C-714C-930E-A12E13BB1D5F}"/>
              </c:ext>
            </c:extLst>
          </c:dPt>
          <c:dPt>
            <c:idx val="3"/>
            <c:bubble3D val="0"/>
            <c:spPr>
              <a:solidFill>
                <a:srgbClr val="E0EACE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89C-714C-930E-A12E13BB1D5F}"/>
              </c:ext>
            </c:extLst>
          </c:dPt>
          <c:dPt>
            <c:idx val="4"/>
            <c:bubble3D val="0"/>
            <c:spPr>
              <a:solidFill>
                <a:srgbClr val="8FC438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89C-714C-930E-A12E13BB1D5F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89C-714C-930E-A12E13BB1D5F}"/>
              </c:ext>
            </c:extLst>
          </c:dPt>
          <c:dPt>
            <c:idx val="6"/>
            <c:bubble3D val="0"/>
            <c:spPr>
              <a:solidFill>
                <a:srgbClr val="E9438B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89C-714C-930E-A12E13BB1D5F}"/>
              </c:ext>
            </c:extLst>
          </c:dPt>
          <c:dPt>
            <c:idx val="7"/>
            <c:bubble3D val="0"/>
            <c:spPr>
              <a:solidFill>
                <a:srgbClr val="F05C2C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89C-714C-930E-A12E13BB1D5F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89C-714C-930E-A12E13BB1D5F}"/>
              </c:ext>
            </c:extLst>
          </c:dPt>
          <c:dPt>
            <c:idx val="9"/>
            <c:bubble3D val="0"/>
            <c:spPr>
              <a:solidFill>
                <a:srgbClr val="497091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89C-714C-930E-A12E13BB1D5F}"/>
              </c:ext>
            </c:extLst>
          </c:dPt>
          <c:dPt>
            <c:idx val="10"/>
            <c:bubble3D val="0"/>
            <c:spPr>
              <a:solidFill>
                <a:srgbClr val="7030A0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89C-714C-930E-A12E13BB1D5F}"/>
              </c:ext>
            </c:extLst>
          </c:dPt>
          <c:dLbls>
            <c:numFmt formatCode="#,##0;\-#,##0;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'Budget Plan'!$A$40:$A$50</c:f>
              <c:strCache>
                <c:ptCount val="11"/>
                <c:pt idx="0">
                  <c:v>Rent</c:v>
                </c:pt>
                <c:pt idx="1">
                  <c:v>Food/Groceries</c:v>
                </c:pt>
                <c:pt idx="2">
                  <c:v>Transportation</c:v>
                </c:pt>
                <c:pt idx="3">
                  <c:v>Cell Phone</c:v>
                </c:pt>
                <c:pt idx="4">
                  <c:v>Internet </c:v>
                </c:pt>
                <c:pt idx="5">
                  <c:v>Entertainment </c:v>
                </c:pt>
                <c:pt idx="6">
                  <c:v>Grooming </c:v>
                </c:pt>
                <c:pt idx="7">
                  <c:v>Laundry </c:v>
                </c:pt>
                <c:pt idx="8">
                  <c:v>Medical Needs</c:v>
                </c:pt>
                <c:pt idx="9">
                  <c:v>Personal Travel </c:v>
                </c:pt>
                <c:pt idx="10">
                  <c:v>Other</c:v>
                </c:pt>
              </c:strCache>
            </c:strRef>
          </c:cat>
          <c:val>
            <c:numRef>
              <c:f>'Budget Plan'!$C$40:$C$50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89C-714C-930E-A12E13BB1D5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889C-714C-930E-A12E13BB1D5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889C-714C-930E-A12E13BB1D5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889C-714C-930E-A12E13BB1D5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889C-714C-930E-A12E13BB1D5F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889C-714C-930E-A12E13BB1D5F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889C-714C-930E-A12E13BB1D5F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889C-714C-930E-A12E13BB1D5F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889C-714C-930E-A12E13BB1D5F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889C-714C-930E-A12E13BB1D5F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89C-714C-930E-A12E13BB1D5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89C-714C-930E-A12E13BB1D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Plan'!$A$40:$A$50</c:f>
              <c:strCache>
                <c:ptCount val="11"/>
                <c:pt idx="0">
                  <c:v>Rent</c:v>
                </c:pt>
                <c:pt idx="1">
                  <c:v>Food/Groceries</c:v>
                </c:pt>
                <c:pt idx="2">
                  <c:v>Transportation</c:v>
                </c:pt>
                <c:pt idx="3">
                  <c:v>Cell Phone</c:v>
                </c:pt>
                <c:pt idx="4">
                  <c:v>Internet </c:v>
                </c:pt>
                <c:pt idx="5">
                  <c:v>Entertainment </c:v>
                </c:pt>
                <c:pt idx="6">
                  <c:v>Grooming </c:v>
                </c:pt>
                <c:pt idx="7">
                  <c:v>Laundry </c:v>
                </c:pt>
                <c:pt idx="8">
                  <c:v>Medical Needs</c:v>
                </c:pt>
                <c:pt idx="9">
                  <c:v>Personal Travel </c:v>
                </c:pt>
                <c:pt idx="10">
                  <c:v>Other</c:v>
                </c:pt>
              </c:strCache>
            </c:strRef>
          </c:cat>
          <c:val>
            <c:numRef>
              <c:f>'Budget Plan'!$C$40:$C$50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89C-714C-930E-A12E13BB1D5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1215695077588983"/>
          <c:y val="0.13656659559045287"/>
          <c:w val="0.37245252204999851"/>
          <c:h val="0.8493701024873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99003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D2D755">
        <a:alpha val="50000"/>
      </a:srgbClr>
    </a:solidFill>
    <a:ln w="381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990033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rgbClr val="990033"/>
                </a:solidFill>
              </a:rPr>
              <a:t>TOTAL INCOME </a:t>
            </a:r>
          </a:p>
        </c:rich>
      </c:tx>
      <c:layout>
        <c:manualLayout>
          <c:xMode val="edge"/>
          <c:yMode val="edge"/>
          <c:x val="6.2856037860962416E-2"/>
          <c:y val="4.58199023119350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27014746839268E-2"/>
          <c:y val="0.15780110819480897"/>
          <c:w val="0.73260527700967271"/>
          <c:h val="0.809595412243392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F8-C947-974D-6EEF6AEB221F}"/>
              </c:ext>
            </c:extLst>
          </c:dPt>
          <c:dPt>
            <c:idx val="1"/>
            <c:invertIfNegative val="0"/>
            <c:bubble3D val="0"/>
            <c:spPr>
              <a:solidFill>
                <a:srgbClr val="5B9BD5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F8-C947-974D-6EEF6AEB221F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F8-C947-974D-6EEF6AEB221F}"/>
              </c:ext>
            </c:extLst>
          </c:dPt>
          <c:dPt>
            <c:idx val="3"/>
            <c:invertIfNegative val="0"/>
            <c:bubble3D val="0"/>
            <c:spPr>
              <a:solidFill>
                <a:srgbClr val="70AD47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F8-C947-974D-6EEF6AEB221F}"/>
              </c:ext>
            </c:extLst>
          </c:dPt>
          <c:dPt>
            <c:idx val="4"/>
            <c:invertIfNegative val="0"/>
            <c:bubble3D val="0"/>
            <c:spPr>
              <a:solidFill>
                <a:srgbClr val="264478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F8-C947-974D-6EEF6AEB221F}"/>
              </c:ext>
            </c:extLst>
          </c:dPt>
          <c:dPt>
            <c:idx val="5"/>
            <c:invertIfNegative val="0"/>
            <c:bubble3D val="0"/>
            <c:spPr>
              <a:solidFill>
                <a:srgbClr val="9E480E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F8-C947-974D-6EEF6AEB221F}"/>
              </c:ext>
            </c:extLst>
          </c:dPt>
          <c:dPt>
            <c:idx val="6"/>
            <c:invertIfNegative val="0"/>
            <c:bubble3D val="0"/>
            <c:spPr>
              <a:solidFill>
                <a:srgbClr val="636363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F8-C947-974D-6EEF6AEB221F}"/>
              </c:ext>
            </c:extLst>
          </c:dPt>
          <c:dPt>
            <c:idx val="7"/>
            <c:invertIfNegative val="0"/>
            <c:bubble3D val="0"/>
            <c:spPr>
              <a:solidFill>
                <a:srgbClr val="9973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F8-C947-974D-6EEF6AEB221F}"/>
              </c:ext>
            </c:extLst>
          </c:dPt>
          <c:dLbls>
            <c:dLbl>
              <c:idx val="0"/>
              <c:numFmt formatCode="&quot;$&quot;#,##0_);[Red]\(&quot;$&quot;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2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53295104320063102"/>
                      <c:h val="0.105429713952520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F8-C947-974D-6EEF6AEB221F}"/>
                </c:ext>
              </c:extLst>
            </c:dLbl>
            <c:dLbl>
              <c:idx val="1"/>
              <c:numFmt formatCode="&quot;$&quot;#,##0_);[Red]\(&quot;$&quot;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2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50398677591639296"/>
                      <c:h val="0.105429713952520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0F8-C947-974D-6EEF6AEB221F}"/>
                </c:ext>
              </c:extLst>
            </c:dLbl>
            <c:dLbl>
              <c:idx val="2"/>
              <c:numFmt formatCode="&quot;$&quot;#,##0_);[Red]\(&quot;$&quot;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2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51890582455433742"/>
                      <c:h val="0.105429713952520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0F8-C947-974D-6EEF6AEB221F}"/>
                </c:ext>
              </c:extLst>
            </c:dLbl>
            <c:dLbl>
              <c:idx val="3"/>
              <c:numFmt formatCode="&quot;$&quot;#,##0_);[Red]\(&quot;$&quot;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2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44497128209000936"/>
                      <c:h val="0.153247066433499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0F8-C947-974D-6EEF6AEB221F}"/>
                </c:ext>
              </c:extLst>
            </c:dLbl>
            <c:dLbl>
              <c:idx val="4"/>
              <c:numFmt formatCode="&quot;$&quot;#,##0_);[Red]\(&quot;$&quot;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2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54911698195533509"/>
                      <c:h val="0.153247066433499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0F8-C947-974D-6EEF6AEB221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4493939660923082"/>
                      <c:h val="0.105429713952520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0F8-C947-974D-6EEF6AEB221F}"/>
                </c:ext>
              </c:extLst>
            </c:dLbl>
            <c:dLbl>
              <c:idx val="6"/>
              <c:numFmt formatCode="&quot;$&quot;#,##0_);[Red]\(&quot;$&quot;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2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270737100015517"/>
                      <c:h val="5.76126185651400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0F8-C947-974D-6EEF6AEB221F}"/>
                </c:ext>
              </c:extLst>
            </c:dLbl>
            <c:dLbl>
              <c:idx val="7"/>
              <c:numFmt formatCode="&quot;$&quot;#,##0_);[Red]\(&quot;$&quot;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200" b="0" i="0" u="none" strike="noStrike" kern="1200" baseline="0">
                      <a:solidFill>
                        <a:srgbClr val="9900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6217031042193722"/>
                      <c:h val="5.76126185651400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10F8-C947-974D-6EEF6AEB221F}"/>
                </c:ext>
              </c:extLst>
            </c:dLbl>
            <c:numFmt formatCode="&quot;$&quot;#,##0_);[Red]\(&quot;$&quot;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1200" b="0" i="0" u="none" strike="noStrike" kern="1200" baseline="0">
                    <a:solidFill>
                      <a:srgbClr val="99003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Plan'!$A$22:$A$29</c:f>
              <c:strCache>
                <c:ptCount val="8"/>
                <c:pt idx="0">
                  <c:v>Personal Savings </c:v>
                </c:pt>
                <c:pt idx="1">
                  <c:v>Family Contributions</c:v>
                </c:pt>
                <c:pt idx="2">
                  <c:v>Expected Income</c:v>
                </c:pt>
                <c:pt idx="3">
                  <c:v>Tax Refund(GST/trillium)</c:v>
                </c:pt>
                <c:pt idx="4">
                  <c:v>Part-time job(expected income)</c:v>
                </c:pt>
                <c:pt idx="5">
                  <c:v>Scholarships/Awards</c:v>
                </c:pt>
                <c:pt idx="6">
                  <c:v>Gifts</c:v>
                </c:pt>
                <c:pt idx="7">
                  <c:v>Other </c:v>
                </c:pt>
              </c:strCache>
            </c:strRef>
          </c:cat>
          <c:val>
            <c:numRef>
              <c:f>'Budget Plan'!$C$22:$C$29</c:f>
              <c:numCache>
                <c:formatCode>_(* #,##0_);_(* \(#,##0\);_(*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0F8-C947-974D-6EEF6AEB22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713096688"/>
        <c:axId val="1703930688"/>
      </c:barChart>
      <c:catAx>
        <c:axId val="171309668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99003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u="sng">
                    <a:solidFill>
                      <a:srgbClr val="990033"/>
                    </a:solidFill>
                  </a:rPr>
                  <a:t>SOURCES OF INCOME</a:t>
                </a:r>
              </a:p>
            </c:rich>
          </c:tx>
          <c:layout>
            <c:manualLayout>
              <c:xMode val="edge"/>
              <c:yMode val="edge"/>
              <c:x val="2.2654940807348693E-2"/>
              <c:y val="0.372568820600429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1703930688"/>
        <c:crosses val="autoZero"/>
        <c:auto val="0"/>
        <c:lblAlgn val="ctr"/>
        <c:lblOffset val="100"/>
        <c:noMultiLvlLbl val="0"/>
      </c:catAx>
      <c:valAx>
        <c:axId val="1703930688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71309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D2D755">
        <a:alpha val="50000"/>
      </a:srgbClr>
    </a:solidFill>
    <a:ln w="381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990033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rgbClr val="990033"/>
                </a:solidFill>
              </a:rPr>
              <a:t>TOTAL</a:t>
            </a:r>
            <a:r>
              <a:rPr lang="en-US" sz="2000" b="1" baseline="0">
                <a:solidFill>
                  <a:srgbClr val="990033"/>
                </a:solidFill>
              </a:rPr>
              <a:t> AVAILABLE FUNDS FOR TRIP</a:t>
            </a:r>
            <a:endParaRPr lang="en-US" sz="2000" b="1">
              <a:solidFill>
                <a:srgbClr val="990033"/>
              </a:solidFill>
            </a:endParaRPr>
          </a:p>
        </c:rich>
      </c:tx>
      <c:layout>
        <c:manualLayout>
          <c:xMode val="edge"/>
          <c:yMode val="edge"/>
          <c:x val="0.11087406903470466"/>
          <c:y val="3.76681571788389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608693651668106"/>
          <c:y val="0.41345815038077466"/>
          <c:w val="0.74434786109580808"/>
          <c:h val="0.386705453993239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9709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14F-FC4F-B3F2-7F006CFE63B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4F-FC4F-B3F2-7F006CFE63B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14F-FC4F-B3F2-7F006CFE63B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14F-FC4F-B3F2-7F006CFE63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Plan'!$A$34:$A$35</c:f>
              <c:strCache>
                <c:ptCount val="2"/>
                <c:pt idx="0">
                  <c:v>Total funds</c:v>
                </c:pt>
                <c:pt idx="1">
                  <c:v>Total expenses before leaving</c:v>
                </c:pt>
              </c:strCache>
            </c:strRef>
          </c:cat>
          <c:val>
            <c:numRef>
              <c:f>'Budget Plan'!$C$34:$C$35</c:f>
              <c:numCache>
                <c:formatCode>_(* #,##0_);_(* \(#,##0\);_(*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4F-FC4F-B3F2-7F006CFE63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713096688"/>
        <c:axId val="1703930688"/>
      </c:barChart>
      <c:catAx>
        <c:axId val="171309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3930688"/>
        <c:crosses val="autoZero"/>
        <c:auto val="0"/>
        <c:lblAlgn val="ctr"/>
        <c:lblOffset val="100"/>
        <c:noMultiLvlLbl val="0"/>
      </c:catAx>
      <c:valAx>
        <c:axId val="170393068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171309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D2D755">
        <a:alpha val="50000"/>
      </a:srgbClr>
    </a:solidFill>
    <a:ln w="381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1228222456445"/>
          <c:y val="0.2190864160150115"/>
          <c:w val="0.81698214396428792"/>
          <c:h val="0.68742848786134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Plan'!$A$56</c:f>
              <c:strCache>
                <c:ptCount val="1"/>
                <c:pt idx="0">
                  <c:v>TOTAL FUNDS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0800" dist="38100" dir="8100000" algn="tr" rotWithShape="0">
                <a:srgbClr val="990033">
                  <a:alpha val="40000"/>
                </a:srgbClr>
              </a:outerShdw>
              <a:softEdge rad="31750"/>
            </a:effectLst>
          </c:spPr>
          <c:invertIfNegative val="1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D330-814E-BE1E-E4125B7C21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Plan'!$B$55:$C$55</c:f>
              <c:strCache>
                <c:ptCount val="2"/>
                <c:pt idx="0">
                  <c:v>CAD</c:v>
                </c:pt>
                <c:pt idx="1">
                  <c:v>AUD</c:v>
                </c:pt>
              </c:strCache>
            </c:strRef>
          </c:cat>
          <c:val>
            <c:numRef>
              <c:f>'Budget Plan'!$C$56</c:f>
              <c:numCache>
                <c:formatCode>_(* #,##0_);_(* \(#,##0\);_(* "-"??_);_(@_)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50800" dist="38100" dir="8100000" algn="tr" rotWithShape="0">
                      <a:srgbClr val="990033">
                        <a:alpha val="40000"/>
                      </a:srgbClr>
                    </a:outerShdw>
                    <a:softEdge rad="31750"/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1-D330-814E-BE1E-E4125B7C21FC}"/>
            </c:ext>
          </c:extLst>
        </c:ser>
        <c:ser>
          <c:idx val="1"/>
          <c:order val="1"/>
          <c:tx>
            <c:strRef>
              <c:f>'Budget Plan'!$A$57</c:f>
              <c:strCache>
                <c:ptCount val="1"/>
                <c:pt idx="0">
                  <c:v>TOTAL EXPENSES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0800" dist="38100" dir="8100000" algn="tr" rotWithShape="0">
                <a:srgbClr val="990033">
                  <a:alpha val="40000"/>
                </a:srgbClr>
              </a:outerShdw>
              <a:softEdge rad="31750"/>
            </a:effectLst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D330-814E-BE1E-E4125B7C21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Plan'!$B$55:$C$55</c:f>
              <c:strCache>
                <c:ptCount val="2"/>
                <c:pt idx="0">
                  <c:v>CAD</c:v>
                </c:pt>
                <c:pt idx="1">
                  <c:v>AUD</c:v>
                </c:pt>
              </c:strCache>
            </c:strRef>
          </c:cat>
          <c:val>
            <c:numRef>
              <c:f>'Budget Plan'!$C$57</c:f>
              <c:numCache>
                <c:formatCode>_(* #,##0_);_(* \(#,##0\);_(*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30-814E-BE1E-E4125B7C21FC}"/>
            </c:ext>
          </c:extLst>
        </c:ser>
        <c:ser>
          <c:idx val="2"/>
          <c:order val="2"/>
          <c:tx>
            <c:strRef>
              <c:f>'Budget Plan'!$A$60</c:f>
              <c:strCache>
                <c:ptCount val="1"/>
                <c:pt idx="0">
                  <c:v>SURPLUS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0800" dist="38100" dir="8100000" algn="tr" rotWithShape="0">
                <a:srgbClr val="990033">
                  <a:alpha val="40000"/>
                </a:srgbClr>
              </a:outerShdw>
              <a:softEdge rad="31750"/>
            </a:effectLst>
          </c:spPr>
          <c:invertIfNegative val="1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D330-814E-BE1E-E4125B7C21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'Budget Plan'!$B$55:$C$55</c:f>
              <c:strCache>
                <c:ptCount val="2"/>
                <c:pt idx="0">
                  <c:v>CAD</c:v>
                </c:pt>
                <c:pt idx="1">
                  <c:v>AUD</c:v>
                </c:pt>
              </c:strCache>
            </c:strRef>
          </c:cat>
          <c:val>
            <c:numRef>
              <c:f>'Budget Plan'!$C$60</c:f>
              <c:numCache>
                <c:formatCode>_(* #,##0_);_(* \(#,##0\);_(* "-"??_);_(@_)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>
                    <a:outerShdw blurRad="50800" dist="38100" dir="8100000" algn="tr" rotWithShape="0">
                      <a:srgbClr val="990033">
                        <a:alpha val="40000"/>
                      </a:srgbClr>
                    </a:outerShdw>
                    <a:softEdge rad="31750"/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5-D330-814E-BE1E-E4125B7C21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overlap val="-10"/>
        <c:axId val="1775847504"/>
        <c:axId val="1775849136"/>
      </c:barChart>
      <c:catAx>
        <c:axId val="1775847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75849136"/>
        <c:crosses val="autoZero"/>
        <c:auto val="0"/>
        <c:lblAlgn val="ctr"/>
        <c:lblOffset val="100"/>
        <c:noMultiLvlLbl val="0"/>
      </c:catAx>
      <c:valAx>
        <c:axId val="1775849136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177584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D2D755">
        <a:alpha val="50000"/>
      </a:srgbClr>
    </a:solidFill>
    <a:ln w="381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image" Target="../media/image4.svg"/><Relationship Id="rId2" Type="http://schemas.openxmlformats.org/officeDocument/2006/relationships/image" Target="../media/image1.png"/><Relationship Id="rId1" Type="http://schemas.openxmlformats.org/officeDocument/2006/relationships/hyperlink" Target="https://www.bankofcanada.ca/rates/exchange/daily-exchange-rates-lookup/" TargetMode="External"/><Relationship Id="rId6" Type="http://schemas.openxmlformats.org/officeDocument/2006/relationships/image" Target="../media/image3.png"/><Relationship Id="rId5" Type="http://schemas.openxmlformats.org/officeDocument/2006/relationships/hyperlink" Target="#Dashboard!A1"/><Relationship Id="rId4" Type="http://schemas.openxmlformats.org/officeDocument/2006/relationships/hyperlink" Target="https://www.numbeo.com/cost-of-livin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1108363</xdr:colOff>
      <xdr:row>13</xdr:row>
      <xdr:rowOff>1442</xdr:rowOff>
    </xdr:from>
    <xdr:to>
      <xdr:col>8</xdr:col>
      <xdr:colOff>641033</xdr:colOff>
      <xdr:row>18</xdr:row>
      <xdr:rowOff>303068</xdr:rowOff>
    </xdr:to>
    <xdr:sp macro="" textlink="">
      <xdr:nvSpPr>
        <xdr:cNvPr id="28" name="Rounded 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024812" y="4071215"/>
          <a:ext cx="7087727" cy="1297421"/>
        </a:xfrm>
        <a:prstGeom prst="roundRect">
          <a:avLst/>
        </a:prstGeom>
        <a:solidFill>
          <a:srgbClr val="D2D755">
            <a:alpha val="49804"/>
          </a:srgbClr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lvl="0"/>
          <a:endParaRPr kumimoji="0" lang="en-CA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lvl="0"/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Set the number of months you will be studying abroad in the yellow box.</a:t>
          </a:r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400" b="1" i="0" u="sng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1047734</xdr:colOff>
      <xdr:row>0</xdr:row>
      <xdr:rowOff>50800</xdr:rowOff>
    </xdr:from>
    <xdr:to>
      <xdr:col>8</xdr:col>
      <xdr:colOff>620554</xdr:colOff>
      <xdr:row>12</xdr:row>
      <xdr:rowOff>126030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69719" y="50800"/>
          <a:ext cx="7124957" cy="3982177"/>
        </a:xfrm>
        <a:prstGeom prst="roundRect">
          <a:avLst/>
        </a:prstGeom>
        <a:solidFill>
          <a:srgbClr val="D2D755">
            <a:alpha val="49804"/>
          </a:srgbClr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800" b="1" i="0" u="none" strike="noStrike" kern="0" cap="none" spc="0" normalizeH="0" baseline="0" noProof="0">
              <a:ln>
                <a:noFill/>
              </a:ln>
              <a:solidFill>
                <a:srgbClr val="990033"/>
              </a:solidFill>
              <a:effectLst/>
              <a:uLnTx/>
              <a:uFillTx/>
              <a:latin typeface="+mn-lt"/>
              <a:ea typeface="+mn-ea"/>
              <a:cs typeface="+mn-cs"/>
            </a:rPr>
            <a:t>*</a:t>
          </a:r>
          <a:r>
            <a:rPr kumimoji="0" lang="en-CA" sz="1800" b="1" i="0" u="sng" strike="noStrike" kern="0" cap="none" spc="0" normalizeH="0" baseline="0" noProof="0">
              <a:ln>
                <a:noFill/>
              </a:ln>
              <a:solidFill>
                <a:srgbClr val="990033"/>
              </a:solidFill>
              <a:effectLst/>
              <a:uLnTx/>
              <a:uFillTx/>
              <a:latin typeface="+mn-lt"/>
              <a:ea typeface="+mn-ea"/>
              <a:cs typeface="+mn-cs"/>
            </a:rPr>
            <a:t>READ THIS FIRST</a:t>
          </a:r>
          <a:r>
            <a:rPr kumimoji="0" lang="en-CA" sz="1800" b="1" i="0" u="none" strike="noStrike" kern="0" cap="none" spc="0" normalizeH="0" baseline="0" noProof="0">
              <a:ln>
                <a:noFill/>
              </a:ln>
              <a:solidFill>
                <a:srgbClr val="990033"/>
              </a:solidFill>
              <a:effectLst/>
              <a:uLnTx/>
              <a:uFillTx/>
              <a:latin typeface="+mn-lt"/>
              <a:ea typeface="+mn-ea"/>
              <a:cs typeface="+mn-cs"/>
            </a:rPr>
            <a:t> - </a:t>
          </a:r>
          <a:r>
            <a:rPr kumimoji="0" lang="en-CA" sz="1800" b="0" i="1" u="none" strike="noStrike" kern="0" cap="none" spc="0" normalizeH="0" baseline="0">
              <a:ln>
                <a:noFill/>
              </a:ln>
              <a:solidFill>
                <a:srgbClr val="990033"/>
              </a:solidFill>
              <a:effectLst/>
              <a:uLnTx/>
              <a:uFillTx/>
              <a:latin typeface="+mn-lt"/>
              <a:ea typeface="+mn-ea"/>
              <a:cs typeface="+mn-cs"/>
            </a:rPr>
            <a:t>Welcome to MMC’s 5 step process</a:t>
          </a:r>
          <a:endParaRPr kumimoji="0" lang="en-CA" sz="1800" b="1" i="1" u="sng" strike="noStrike" kern="0" cap="none" spc="0" normalizeH="0" baseline="0" noProof="0">
            <a:ln>
              <a:noFill/>
            </a:ln>
            <a:solidFill>
              <a:srgbClr val="990033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1. DETERMINE, REVIEW and REVISE your expenses and income for your study abroad period.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2. The goal is to be able to make a financial plan that ensures that your funds can cover or exceed your expenses.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3. Once you have entered your income and expenses, you can review your dashboard summary </a:t>
          </a:r>
        </a:p>
        <a:p>
          <a:pPr lvl="0"/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lvl="0"/>
          <a:r>
            <a:rPr kumimoji="0" lang="en-CA" sz="1400" b="1" i="0" u="sng" strike="noStrike" kern="0" cap="none" spc="0" normalizeH="0" baseline="0">
              <a:ln>
                <a:noFill/>
              </a:ln>
              <a:solidFill>
                <a:srgbClr val="990033"/>
              </a:solidFill>
              <a:effectLst/>
              <a:uLnTx/>
              <a:uFillTx/>
              <a:latin typeface="+mn-lt"/>
              <a:ea typeface="+mn-ea"/>
              <a:cs typeface="+mn-cs"/>
            </a:rPr>
            <a:t>BUDGET PLAN</a:t>
          </a:r>
          <a:endParaRPr kumimoji="0" lang="en-CA" sz="1400" b="0" i="0" u="none" strike="noStrike" kern="0" cap="none" spc="0" normalizeH="0" baseline="0">
            <a:ln>
              <a:noFill/>
            </a:ln>
            <a:solidFill>
              <a:srgbClr val="990033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lvl="0"/>
          <a:r>
            <a:rPr kumimoji="0" lang="en-CA" sz="1200" b="0" i="0" u="sng" strike="noStrike" kern="0" cap="none" spc="0" normalizeH="0" baseline="0">
              <a:ln>
                <a:noFill/>
              </a:ln>
              <a:solidFill>
                <a:srgbClr val="990033"/>
              </a:solidFill>
              <a:effectLst/>
              <a:uLnTx/>
              <a:uFillTx/>
              <a:latin typeface="+mn-lt"/>
              <a:ea typeface="+mn-ea"/>
              <a:cs typeface="+mn-cs"/>
            </a:rPr>
            <a:t>STEPS 1, 2 &amp; 4 </a:t>
          </a:r>
          <a:r>
            <a:rPr kumimoji="0" lang="en-CA" sz="1200" b="0" i="0" u="none" strike="noStrike" kern="0" cap="none" spc="0" normalizeH="0" baseline="0">
              <a:ln>
                <a:noFill/>
              </a:ln>
              <a:solidFill>
                <a:srgbClr val="990033"/>
              </a:solidFill>
              <a:effectLst/>
              <a:uLnTx/>
              <a:uFillTx/>
              <a:latin typeface="+mn-lt"/>
              <a:ea typeface="+mn-ea"/>
              <a:cs typeface="+mn-cs"/>
            </a:rPr>
            <a:t>- </a:t>
          </a:r>
          <a:r>
            <a:rPr kumimoji="0" lang="en-CA" sz="12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Complete these steps with your own data in the yellow boxes</a:t>
          </a:r>
        </a:p>
        <a:p>
          <a:pPr lvl="0"/>
          <a:r>
            <a:rPr kumimoji="0" lang="en-CA" sz="1400" b="0" i="0" u="sng" strike="noStrike" kern="0" cap="none" spc="0" normalizeH="0" baseline="0">
              <a:ln>
                <a:noFill/>
              </a:ln>
              <a:solidFill>
                <a:srgbClr val="990033"/>
              </a:solidFill>
              <a:effectLst/>
              <a:uLnTx/>
              <a:uFillTx/>
              <a:latin typeface="+mn-lt"/>
              <a:ea typeface="+mn-ea"/>
              <a:cs typeface="+mn-cs"/>
            </a:rPr>
            <a:t>STEPS 3 &amp; 5 </a:t>
          </a:r>
          <a:r>
            <a:rPr kumimoji="0" lang="en-CA" sz="1100" b="0" i="0" u="none" strike="noStrike" kern="0" cap="none" spc="0" normalizeH="0" baseline="0">
              <a:ln>
                <a:noFill/>
              </a:ln>
              <a:solidFill>
                <a:srgbClr val="990033"/>
              </a:solidFill>
              <a:effectLst/>
              <a:uLnTx/>
              <a:uFillTx/>
              <a:latin typeface="+mn-lt"/>
              <a:ea typeface="+mn-ea"/>
              <a:cs typeface="+mn-cs"/>
            </a:rPr>
            <a:t>- </a:t>
          </a:r>
          <a:r>
            <a:rPr kumimoji="0" lang="en-CA" sz="12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These steps are automatically filled based on steps 1&amp; 2</a:t>
          </a:r>
        </a:p>
        <a:p>
          <a:pPr lvl="0"/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1" i="0" u="sng" strike="noStrike" kern="0" cap="none" spc="0" normalizeH="0" baseline="0">
              <a:ln>
                <a:noFill/>
              </a:ln>
              <a:solidFill>
                <a:srgbClr val="990033"/>
              </a:solidFill>
              <a:effectLst/>
              <a:uLnTx/>
              <a:uFillTx/>
              <a:latin typeface="+mn-lt"/>
              <a:ea typeface="+mn-ea"/>
              <a:cs typeface="+mn-cs"/>
            </a:rPr>
            <a:t>DASHBOARD </a:t>
          </a:r>
          <a:r>
            <a:rPr kumimoji="0" lang="en-CA" sz="1400" b="1" i="0" u="none" strike="noStrike" kern="0" cap="none" spc="0" normalizeH="0" baseline="0">
              <a:ln>
                <a:noFill/>
              </a:ln>
              <a:solidFill>
                <a:srgbClr val="990033"/>
              </a:solidFill>
              <a:effectLst/>
              <a:uLnTx/>
              <a:uFillTx/>
              <a:latin typeface="+mn-lt"/>
              <a:ea typeface="+mn-ea"/>
              <a:cs typeface="+mn-cs"/>
            </a:rPr>
            <a:t>- </a:t>
          </a:r>
          <a:r>
            <a:rPr kumimoji="0" lang="en-CA" sz="12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Review a visual summary of your plan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400" b="0" i="0" u="none" strike="noStrike" kern="0" cap="none" spc="0" normalizeH="0" baseline="0">
            <a:ln>
              <a:noFill/>
            </a:ln>
            <a:solidFill>
              <a:srgbClr val="990033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lvl="0"/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lvl="0"/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lvl="0"/>
          <a:endParaRPr kumimoji="0" lang="en-CA" sz="1200" b="0" i="0" u="none" strike="noStrike" kern="0" cap="none" spc="0" normalizeH="0" baseline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1036913</xdr:colOff>
      <xdr:row>18</xdr:row>
      <xdr:rowOff>340950</xdr:rowOff>
    </xdr:from>
    <xdr:to>
      <xdr:col>8</xdr:col>
      <xdr:colOff>580869</xdr:colOff>
      <xdr:row>28</xdr:row>
      <xdr:rowOff>18417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74525" y="5534681"/>
          <a:ext cx="7088135" cy="2103736"/>
        </a:xfrm>
        <a:prstGeom prst="roundRect">
          <a:avLst/>
        </a:prstGeom>
        <a:solidFill>
          <a:srgbClr val="D2D755">
            <a:alpha val="50000"/>
          </a:srgbClr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Step 1: Fill out your expenses in preparation for this trip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These are the expenses you will incur prior to leaving, while you are still in Canada.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Input these expenses in the pink cells shown under the "CAD" column.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Any expenses not included in this list can be added in the "other" section, in row 16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en-CA" sz="1400" b="1" i="0" u="sng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1065091</xdr:colOff>
      <xdr:row>28</xdr:row>
      <xdr:rowOff>110832</xdr:rowOff>
    </xdr:from>
    <xdr:to>
      <xdr:col>8</xdr:col>
      <xdr:colOff>464729</xdr:colOff>
      <xdr:row>32</xdr:row>
      <xdr:rowOff>147352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02703" y="7730832"/>
          <a:ext cx="6943817" cy="1230699"/>
        </a:xfrm>
        <a:prstGeom prst="roundRect">
          <a:avLst/>
        </a:prstGeom>
        <a:solidFill>
          <a:srgbClr val="D2D755">
            <a:alpha val="50000"/>
          </a:srgbClr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STEP 2: Input Income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Provide an estimate for all the income you will be receiving for this abroad trip for each of the categories in the pink cells under the "CAD" column.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Any sources of income not included in this list can be added in the "other" section, in row 27</a:t>
          </a:r>
          <a:endParaRPr kumimoji="0" lang="en-CA" sz="1400" b="1" i="0" u="sng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400" b="1" i="0" u="sng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1049283</xdr:colOff>
      <xdr:row>33</xdr:row>
      <xdr:rowOff>86311</xdr:rowOff>
    </xdr:from>
    <xdr:to>
      <xdr:col>8</xdr:col>
      <xdr:colOff>362331</xdr:colOff>
      <xdr:row>37</xdr:row>
      <xdr:rowOff>177818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986895" y="9108998"/>
          <a:ext cx="6857227" cy="1001357"/>
        </a:xfrm>
        <a:prstGeom prst="roundRect">
          <a:avLst/>
        </a:prstGeom>
        <a:solidFill>
          <a:srgbClr val="D2D755">
            <a:alpha val="50000"/>
          </a:srgbClr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STEP 3:  Funds available for your trip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After considering the expenses you will incur before leaving canada, this is how much money you have remaining to use while you are on your study abroad trip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400" b="1" i="0" u="sng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915274</xdr:colOff>
      <xdr:row>37</xdr:row>
      <xdr:rowOff>290159</xdr:rowOff>
    </xdr:from>
    <xdr:to>
      <xdr:col>8</xdr:col>
      <xdr:colOff>415935</xdr:colOff>
      <xdr:row>51</xdr:row>
      <xdr:rowOff>189327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852886" y="10222696"/>
          <a:ext cx="7044840" cy="2950959"/>
        </a:xfrm>
        <a:prstGeom prst="roundRect">
          <a:avLst/>
        </a:prstGeom>
        <a:solidFill>
          <a:srgbClr val="D2D755">
            <a:alpha val="50000"/>
          </a:srgbClr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4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Step 4: Fill out your expected monthly expenses while studying abroad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These are your monthly expenses while on your study abroad trip.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Input these expenses in the pink cells shown under the "CAD" column.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Any expenses not included in this list can be added in the "other" section, in row 48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4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0" lang="en-CA" sz="14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en-CA" sz="1400" b="1" i="0" u="sng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851477</xdr:colOff>
      <xdr:row>1</xdr:row>
      <xdr:rowOff>101023</xdr:rowOff>
    </xdr:from>
    <xdr:to>
      <xdr:col>5</xdr:col>
      <xdr:colOff>2623429</xdr:colOff>
      <xdr:row>2</xdr:row>
      <xdr:rowOff>46206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423977" y="678296"/>
          <a:ext cx="2984225" cy="522455"/>
        </a:xfrm>
        <a:prstGeom prst="roundRect">
          <a:avLst/>
        </a:prstGeom>
        <a:solidFill>
          <a:srgbClr val="FFD1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i="1">
              <a:solidFill>
                <a:schemeClr val="tx1"/>
              </a:solidFill>
            </a:rPr>
            <a:t>Only</a:t>
          </a:r>
          <a:r>
            <a:rPr lang="en-US" sz="1400" i="1" baseline="0">
              <a:solidFill>
                <a:schemeClr val="tx1"/>
              </a:solidFill>
            </a:rPr>
            <a:t> edit the cells in yellow</a:t>
          </a:r>
          <a:endParaRPr lang="en-US" sz="1400" i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14432</xdr:colOff>
      <xdr:row>1</xdr:row>
      <xdr:rowOff>331932</xdr:rowOff>
    </xdr:from>
    <xdr:to>
      <xdr:col>4</xdr:col>
      <xdr:colOff>764886</xdr:colOff>
      <xdr:row>1</xdr:row>
      <xdr:rowOff>331932</xdr:rowOff>
    </xdr:to>
    <xdr:cxnSp macro="">
      <xdr:nvCxnSpPr>
        <xdr:cNvPr id="19" name="Straight Arrow Connector 18" descr="Arrow pointing to link where to find country exhange rate&#10;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6941705" y="909205"/>
          <a:ext cx="2395681" cy="0"/>
        </a:xfrm>
        <a:prstGeom prst="straightConnector1">
          <a:avLst/>
        </a:prstGeom>
        <a:ln w="38100">
          <a:solidFill>
            <a:srgbClr val="CC755D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54119</xdr:colOff>
      <xdr:row>3</xdr:row>
      <xdr:rowOff>216477</xdr:rowOff>
    </xdr:from>
    <xdr:to>
      <xdr:col>3</xdr:col>
      <xdr:colOff>1201449</xdr:colOff>
      <xdr:row>14</xdr:row>
      <xdr:rowOff>54120</xdr:rowOff>
    </xdr:to>
    <xdr:cxnSp macro="">
      <xdr:nvCxnSpPr>
        <xdr:cNvPr id="22" name="Straight Arrow Connector 21" descr="Arrow pointing to link where to find country exhange rate&#10;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6970568" y="1666875"/>
          <a:ext cx="1147330" cy="2651847"/>
        </a:xfrm>
        <a:prstGeom prst="straightConnector1">
          <a:avLst/>
        </a:prstGeom>
        <a:ln w="38100">
          <a:solidFill>
            <a:srgbClr val="CC755D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1187021</xdr:colOff>
      <xdr:row>24</xdr:row>
      <xdr:rowOff>85500</xdr:rowOff>
    </xdr:from>
    <xdr:to>
      <xdr:col>8</xdr:col>
      <xdr:colOff>378839</xdr:colOff>
      <xdr:row>27</xdr:row>
      <xdr:rowOff>119349</xdr:rowOff>
    </xdr:to>
    <xdr:sp macro="" textlink="">
      <xdr:nvSpPr>
        <xdr:cNvPr id="53" name="Rounded 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8124633" y="6871470"/>
          <a:ext cx="6735997" cy="659372"/>
        </a:xfrm>
        <a:prstGeom prst="roundRect">
          <a:avLst/>
        </a:prstGeom>
        <a:solidFill>
          <a:srgbClr val="8BD3E6"/>
        </a:solidFill>
        <a:ln w="381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HINT - 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Dont forget about canadian expenses that you will need to pay while you are abroad (i.e OSAP, rent, credit cards) learn </a:t>
          </a:r>
          <a:r>
            <a:rPr kumimoji="0" lang="en-CA" sz="12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how to be frugal.</a:t>
          </a:r>
          <a:endParaRPr kumimoji="0" lang="en-CA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1123108</xdr:colOff>
      <xdr:row>45</xdr:row>
      <xdr:rowOff>41693</xdr:rowOff>
    </xdr:from>
    <xdr:to>
      <xdr:col>8</xdr:col>
      <xdr:colOff>112881</xdr:colOff>
      <xdr:row>51</xdr:row>
      <xdr:rowOff>41294</xdr:rowOff>
    </xdr:to>
    <xdr:sp macro="" textlink="">
      <xdr:nvSpPr>
        <xdr:cNvPr id="55" name="Rounded 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8060720" y="11756021"/>
          <a:ext cx="6533952" cy="1269601"/>
        </a:xfrm>
        <a:prstGeom prst="roundRect">
          <a:avLst/>
        </a:prstGeom>
        <a:solidFill>
          <a:srgbClr val="8BD3E6"/>
        </a:solidFill>
        <a:ln w="381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HINT - </a:t>
          </a:r>
          <a:r>
            <a:rPr kumimoji="0" lang="en-CA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Use this website to get a cost estimate for the different expenses in the country that you will be going to. 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1304063</xdr:colOff>
      <xdr:row>13</xdr:row>
      <xdr:rowOff>94060</xdr:rowOff>
    </xdr:from>
    <xdr:to>
      <xdr:col>5</xdr:col>
      <xdr:colOff>2654283</xdr:colOff>
      <xdr:row>16</xdr:row>
      <xdr:rowOff>33684</xdr:rowOff>
    </xdr:to>
    <xdr:grpSp>
      <xdr:nvGrpSpPr>
        <xdr:cNvPr id="16" name="Group 15" descr="Click here to fInd your country's exhange rate here &#10;&#10;">
          <a:hlinkClick xmlns:r="http://schemas.openxmlformats.org/officeDocument/2006/relationships" r:id="rId1" tooltip="Click here to fInd your country's exhange rate here   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8225563" y="4269185"/>
          <a:ext cx="4191845" cy="606374"/>
          <a:chOff x="7978601" y="10161892"/>
          <a:chExt cx="5102514" cy="914400"/>
        </a:xfrm>
      </xdr:grpSpPr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7978601" y="10232008"/>
            <a:ext cx="5102514" cy="731520"/>
          </a:xfrm>
          <a:custGeom>
            <a:avLst/>
            <a:gdLst>
              <a:gd name="connsiteX0" fmla="*/ 259190 w 3874205"/>
              <a:gd name="connsiteY0" fmla="*/ 0 h 593398"/>
              <a:gd name="connsiteX1" fmla="*/ 279901 w 3874205"/>
              <a:gd name="connsiteY1" fmla="*/ 2390 h 593398"/>
              <a:gd name="connsiteX2" fmla="*/ 279901 w 3874205"/>
              <a:gd name="connsiteY2" fmla="*/ 0 h 593398"/>
              <a:gd name="connsiteX3" fmla="*/ 3607805 w 3874205"/>
              <a:gd name="connsiteY3" fmla="*/ 0 h 593398"/>
              <a:gd name="connsiteX4" fmla="*/ 3607805 w 3874205"/>
              <a:gd name="connsiteY4" fmla="*/ 832 h 593398"/>
              <a:gd name="connsiteX5" fmla="*/ 3615015 w 3874205"/>
              <a:gd name="connsiteY5" fmla="*/ 0 h 593398"/>
              <a:gd name="connsiteX6" fmla="*/ 3874205 w 3874205"/>
              <a:gd name="connsiteY6" fmla="*/ 296699 h 593398"/>
              <a:gd name="connsiteX7" fmla="*/ 3615015 w 3874205"/>
              <a:gd name="connsiteY7" fmla="*/ 593398 h 593398"/>
              <a:gd name="connsiteX8" fmla="*/ 3607805 w 3874205"/>
              <a:gd name="connsiteY8" fmla="*/ 592566 h 593398"/>
              <a:gd name="connsiteX9" fmla="*/ 3607805 w 3874205"/>
              <a:gd name="connsiteY9" fmla="*/ 593397 h 593398"/>
              <a:gd name="connsiteX10" fmla="*/ 279901 w 3874205"/>
              <a:gd name="connsiteY10" fmla="*/ 593397 h 593398"/>
              <a:gd name="connsiteX11" fmla="*/ 279901 w 3874205"/>
              <a:gd name="connsiteY11" fmla="*/ 591008 h 593398"/>
              <a:gd name="connsiteX12" fmla="*/ 259190 w 3874205"/>
              <a:gd name="connsiteY12" fmla="*/ 593398 h 593398"/>
              <a:gd name="connsiteX13" fmla="*/ 0 w 3874205"/>
              <a:gd name="connsiteY13" fmla="*/ 296699 h 593398"/>
              <a:gd name="connsiteX14" fmla="*/ 259190 w 3874205"/>
              <a:gd name="connsiteY14" fmla="*/ 0 h 59339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3874205" h="593398">
                <a:moveTo>
                  <a:pt x="259190" y="0"/>
                </a:moveTo>
                <a:lnTo>
                  <a:pt x="279901" y="2390"/>
                </a:lnTo>
                <a:lnTo>
                  <a:pt x="279901" y="0"/>
                </a:lnTo>
                <a:lnTo>
                  <a:pt x="3607805" y="0"/>
                </a:lnTo>
                <a:lnTo>
                  <a:pt x="3607805" y="832"/>
                </a:lnTo>
                <a:lnTo>
                  <a:pt x="3615015" y="0"/>
                </a:lnTo>
                <a:cubicBezTo>
                  <a:pt x="3758162" y="0"/>
                  <a:pt x="3874205" y="132837"/>
                  <a:pt x="3874205" y="296699"/>
                </a:cubicBezTo>
                <a:cubicBezTo>
                  <a:pt x="3874205" y="460561"/>
                  <a:pt x="3758162" y="593398"/>
                  <a:pt x="3615015" y="593398"/>
                </a:cubicBezTo>
                <a:lnTo>
                  <a:pt x="3607805" y="592566"/>
                </a:lnTo>
                <a:lnTo>
                  <a:pt x="3607805" y="593397"/>
                </a:lnTo>
                <a:lnTo>
                  <a:pt x="279901" y="593397"/>
                </a:lnTo>
                <a:lnTo>
                  <a:pt x="279901" y="591008"/>
                </a:lnTo>
                <a:lnTo>
                  <a:pt x="259190" y="593398"/>
                </a:lnTo>
                <a:cubicBezTo>
                  <a:pt x="116043" y="593398"/>
                  <a:pt x="0" y="460561"/>
                  <a:pt x="0" y="296699"/>
                </a:cubicBezTo>
                <a:cubicBezTo>
                  <a:pt x="0" y="132837"/>
                  <a:pt x="116043" y="0"/>
                  <a:pt x="259190" y="0"/>
                </a:cubicBezTo>
                <a:close/>
              </a:path>
            </a:pathLst>
          </a:custGeom>
          <a:solidFill>
            <a:srgbClr val="7A003C"/>
          </a:solidFill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CA" sz="12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FInd your country's exhange rate here </a:t>
            </a:r>
          </a:p>
        </xdr:txBody>
      </xdr:sp>
      <xdr:pic>
        <xdr:nvPicPr>
          <xdr:cNvPr id="21" name="Graphic 9" descr="Arrow Right outline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2274535" y="10161892"/>
            <a:ext cx="770899" cy="9144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124389</xdr:colOff>
      <xdr:row>47</xdr:row>
      <xdr:rowOff>170430</xdr:rowOff>
    </xdr:from>
    <xdr:to>
      <xdr:col>7</xdr:col>
      <xdr:colOff>577960</xdr:colOff>
      <xdr:row>51</xdr:row>
      <xdr:rowOff>3437</xdr:rowOff>
    </xdr:to>
    <xdr:grpSp>
      <xdr:nvGrpSpPr>
        <xdr:cNvPr id="23" name="Group 22" descr="Click here to get an estimate of the expenses in the country you are going to&#10;&#10;">
          <a:hlinkClick xmlns:r="http://schemas.openxmlformats.org/officeDocument/2006/relationships" r:id="rId4" tooltip="Click here to get an estimate of the expenses in the country you are going to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8681014" y="12648180"/>
          <a:ext cx="5136696" cy="722007"/>
          <a:chOff x="7978601" y="10124894"/>
          <a:chExt cx="5102514" cy="914400"/>
        </a:xfrm>
      </xdr:grpSpPr>
      <xdr:sp macro="" textlink="">
        <xdr:nvSpPr>
          <xdr:cNvPr id="24" name="Freeform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7978601" y="10232008"/>
            <a:ext cx="5102514" cy="691885"/>
          </a:xfrm>
          <a:custGeom>
            <a:avLst/>
            <a:gdLst>
              <a:gd name="connsiteX0" fmla="*/ 259190 w 3874205"/>
              <a:gd name="connsiteY0" fmla="*/ 0 h 593398"/>
              <a:gd name="connsiteX1" fmla="*/ 279901 w 3874205"/>
              <a:gd name="connsiteY1" fmla="*/ 2390 h 593398"/>
              <a:gd name="connsiteX2" fmla="*/ 279901 w 3874205"/>
              <a:gd name="connsiteY2" fmla="*/ 0 h 593398"/>
              <a:gd name="connsiteX3" fmla="*/ 3607805 w 3874205"/>
              <a:gd name="connsiteY3" fmla="*/ 0 h 593398"/>
              <a:gd name="connsiteX4" fmla="*/ 3607805 w 3874205"/>
              <a:gd name="connsiteY4" fmla="*/ 832 h 593398"/>
              <a:gd name="connsiteX5" fmla="*/ 3615015 w 3874205"/>
              <a:gd name="connsiteY5" fmla="*/ 0 h 593398"/>
              <a:gd name="connsiteX6" fmla="*/ 3874205 w 3874205"/>
              <a:gd name="connsiteY6" fmla="*/ 296699 h 593398"/>
              <a:gd name="connsiteX7" fmla="*/ 3615015 w 3874205"/>
              <a:gd name="connsiteY7" fmla="*/ 593398 h 593398"/>
              <a:gd name="connsiteX8" fmla="*/ 3607805 w 3874205"/>
              <a:gd name="connsiteY8" fmla="*/ 592566 h 593398"/>
              <a:gd name="connsiteX9" fmla="*/ 3607805 w 3874205"/>
              <a:gd name="connsiteY9" fmla="*/ 593397 h 593398"/>
              <a:gd name="connsiteX10" fmla="*/ 279901 w 3874205"/>
              <a:gd name="connsiteY10" fmla="*/ 593397 h 593398"/>
              <a:gd name="connsiteX11" fmla="*/ 279901 w 3874205"/>
              <a:gd name="connsiteY11" fmla="*/ 591008 h 593398"/>
              <a:gd name="connsiteX12" fmla="*/ 259190 w 3874205"/>
              <a:gd name="connsiteY12" fmla="*/ 593398 h 593398"/>
              <a:gd name="connsiteX13" fmla="*/ 0 w 3874205"/>
              <a:gd name="connsiteY13" fmla="*/ 296699 h 593398"/>
              <a:gd name="connsiteX14" fmla="*/ 259190 w 3874205"/>
              <a:gd name="connsiteY14" fmla="*/ 0 h 59339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3874205" h="593398">
                <a:moveTo>
                  <a:pt x="259190" y="0"/>
                </a:moveTo>
                <a:lnTo>
                  <a:pt x="279901" y="2390"/>
                </a:lnTo>
                <a:lnTo>
                  <a:pt x="279901" y="0"/>
                </a:lnTo>
                <a:lnTo>
                  <a:pt x="3607805" y="0"/>
                </a:lnTo>
                <a:lnTo>
                  <a:pt x="3607805" y="832"/>
                </a:lnTo>
                <a:lnTo>
                  <a:pt x="3615015" y="0"/>
                </a:lnTo>
                <a:cubicBezTo>
                  <a:pt x="3758162" y="0"/>
                  <a:pt x="3874205" y="132837"/>
                  <a:pt x="3874205" y="296699"/>
                </a:cubicBezTo>
                <a:cubicBezTo>
                  <a:pt x="3874205" y="460561"/>
                  <a:pt x="3758162" y="593398"/>
                  <a:pt x="3615015" y="593398"/>
                </a:cubicBezTo>
                <a:lnTo>
                  <a:pt x="3607805" y="592566"/>
                </a:lnTo>
                <a:lnTo>
                  <a:pt x="3607805" y="593397"/>
                </a:lnTo>
                <a:lnTo>
                  <a:pt x="279901" y="593397"/>
                </a:lnTo>
                <a:lnTo>
                  <a:pt x="279901" y="591008"/>
                </a:lnTo>
                <a:lnTo>
                  <a:pt x="259190" y="593398"/>
                </a:lnTo>
                <a:cubicBezTo>
                  <a:pt x="116043" y="593398"/>
                  <a:pt x="0" y="460561"/>
                  <a:pt x="0" y="296699"/>
                </a:cubicBezTo>
                <a:cubicBezTo>
                  <a:pt x="0" y="132837"/>
                  <a:pt x="116043" y="0"/>
                  <a:pt x="259190" y="0"/>
                </a:cubicBezTo>
                <a:close/>
              </a:path>
            </a:pathLst>
          </a:custGeom>
          <a:solidFill>
            <a:srgbClr val="7A003C"/>
          </a:solidFill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kumimoji="0" lang="en-CA" sz="1200" b="1" i="0" u="none" strike="noStrike" kern="0" cap="none" spc="0" normalizeH="0" baseline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https://www.numbeo.com/cost-of-living/</a:t>
            </a:r>
          </a:p>
        </xdr:txBody>
      </xdr:sp>
      <xdr:pic>
        <xdr:nvPicPr>
          <xdr:cNvPr id="25" name="Graphic 9" descr="Arrow Right outline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2274535" y="10124894"/>
            <a:ext cx="770899" cy="9144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72157</xdr:colOff>
      <xdr:row>52</xdr:row>
      <xdr:rowOff>173182</xdr:rowOff>
    </xdr:from>
    <xdr:to>
      <xdr:col>7</xdr:col>
      <xdr:colOff>663863</xdr:colOff>
      <xdr:row>55</xdr:row>
      <xdr:rowOff>116713</xdr:rowOff>
    </xdr:to>
    <xdr:grpSp>
      <xdr:nvGrpSpPr>
        <xdr:cNvPr id="40" name="Group 39" descr="Click here to proceed to your dashboard summary&#10;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8628782" y="13762182"/>
          <a:ext cx="5274831" cy="911906"/>
          <a:chOff x="7999711" y="8058004"/>
          <a:chExt cx="4365083" cy="914400"/>
        </a:xfrm>
        <a:solidFill>
          <a:srgbClr val="5E6A71"/>
        </a:solidFill>
      </xdr:grpSpPr>
      <xdr:sp macro="" textlink="">
        <xdr:nvSpPr>
          <xdr:cNvPr id="41" name="Freeform 40">
            <a:hlinkClick xmlns:r="http://schemas.openxmlformats.org/officeDocument/2006/relationships" r:id="rId5" tooltip="Click here to go to your dashboard summary"/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7999711" y="8265941"/>
            <a:ext cx="4365083" cy="487785"/>
          </a:xfrm>
          <a:custGeom>
            <a:avLst/>
            <a:gdLst>
              <a:gd name="connsiteX0" fmla="*/ 259190 w 3874205"/>
              <a:gd name="connsiteY0" fmla="*/ 0 h 593398"/>
              <a:gd name="connsiteX1" fmla="*/ 279901 w 3874205"/>
              <a:gd name="connsiteY1" fmla="*/ 2390 h 593398"/>
              <a:gd name="connsiteX2" fmla="*/ 279901 w 3874205"/>
              <a:gd name="connsiteY2" fmla="*/ 0 h 593398"/>
              <a:gd name="connsiteX3" fmla="*/ 3607805 w 3874205"/>
              <a:gd name="connsiteY3" fmla="*/ 0 h 593398"/>
              <a:gd name="connsiteX4" fmla="*/ 3607805 w 3874205"/>
              <a:gd name="connsiteY4" fmla="*/ 832 h 593398"/>
              <a:gd name="connsiteX5" fmla="*/ 3615015 w 3874205"/>
              <a:gd name="connsiteY5" fmla="*/ 0 h 593398"/>
              <a:gd name="connsiteX6" fmla="*/ 3874205 w 3874205"/>
              <a:gd name="connsiteY6" fmla="*/ 296699 h 593398"/>
              <a:gd name="connsiteX7" fmla="*/ 3615015 w 3874205"/>
              <a:gd name="connsiteY7" fmla="*/ 593398 h 593398"/>
              <a:gd name="connsiteX8" fmla="*/ 3607805 w 3874205"/>
              <a:gd name="connsiteY8" fmla="*/ 592566 h 593398"/>
              <a:gd name="connsiteX9" fmla="*/ 3607805 w 3874205"/>
              <a:gd name="connsiteY9" fmla="*/ 593397 h 593398"/>
              <a:gd name="connsiteX10" fmla="*/ 279901 w 3874205"/>
              <a:gd name="connsiteY10" fmla="*/ 593397 h 593398"/>
              <a:gd name="connsiteX11" fmla="*/ 279901 w 3874205"/>
              <a:gd name="connsiteY11" fmla="*/ 591008 h 593398"/>
              <a:gd name="connsiteX12" fmla="*/ 259190 w 3874205"/>
              <a:gd name="connsiteY12" fmla="*/ 593398 h 593398"/>
              <a:gd name="connsiteX13" fmla="*/ 0 w 3874205"/>
              <a:gd name="connsiteY13" fmla="*/ 296699 h 593398"/>
              <a:gd name="connsiteX14" fmla="*/ 259190 w 3874205"/>
              <a:gd name="connsiteY14" fmla="*/ 0 h 59339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3874205" h="593398">
                <a:moveTo>
                  <a:pt x="259190" y="0"/>
                </a:moveTo>
                <a:lnTo>
                  <a:pt x="279901" y="2390"/>
                </a:lnTo>
                <a:lnTo>
                  <a:pt x="279901" y="0"/>
                </a:lnTo>
                <a:lnTo>
                  <a:pt x="3607805" y="0"/>
                </a:lnTo>
                <a:lnTo>
                  <a:pt x="3607805" y="832"/>
                </a:lnTo>
                <a:lnTo>
                  <a:pt x="3615015" y="0"/>
                </a:lnTo>
                <a:cubicBezTo>
                  <a:pt x="3758162" y="0"/>
                  <a:pt x="3874205" y="132837"/>
                  <a:pt x="3874205" y="296699"/>
                </a:cubicBezTo>
                <a:cubicBezTo>
                  <a:pt x="3874205" y="460561"/>
                  <a:pt x="3758162" y="593398"/>
                  <a:pt x="3615015" y="593398"/>
                </a:cubicBezTo>
                <a:lnTo>
                  <a:pt x="3607805" y="592566"/>
                </a:lnTo>
                <a:lnTo>
                  <a:pt x="3607805" y="593397"/>
                </a:lnTo>
                <a:lnTo>
                  <a:pt x="279901" y="593397"/>
                </a:lnTo>
                <a:lnTo>
                  <a:pt x="279901" y="591008"/>
                </a:lnTo>
                <a:lnTo>
                  <a:pt x="259190" y="593398"/>
                </a:lnTo>
                <a:cubicBezTo>
                  <a:pt x="116043" y="593398"/>
                  <a:pt x="0" y="460561"/>
                  <a:pt x="0" y="296699"/>
                </a:cubicBezTo>
                <a:cubicBezTo>
                  <a:pt x="0" y="132837"/>
                  <a:pt x="116043" y="0"/>
                  <a:pt x="259190" y="0"/>
                </a:cubicBezTo>
                <a:close/>
              </a:path>
            </a:pathLst>
          </a:custGeom>
          <a:grpFill/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CA" sz="1600" b="1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GO TO YOUR DASHBOARD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20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</xdr:txBody>
      </xdr:sp>
      <xdr:pic>
        <xdr:nvPicPr>
          <xdr:cNvPr id="42" name="Graphic 9" descr="Arrow Right outline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11557365" y="8058004"/>
            <a:ext cx="650644" cy="9144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0</xdr:colOff>
      <xdr:row>37</xdr:row>
      <xdr:rowOff>178593</xdr:rowOff>
    </xdr:from>
    <xdr:to>
      <xdr:col>3</xdr:col>
      <xdr:colOff>1178719</xdr:colOff>
      <xdr:row>47</xdr:row>
      <xdr:rowOff>0</xdr:rowOff>
    </xdr:to>
    <xdr:cxnSp macro="">
      <xdr:nvCxnSpPr>
        <xdr:cNvPr id="26" name="Straight Arrow Connector 25" descr="Arrow pointing to link where to find country exhange rate&#10;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917531" y="9941718"/>
          <a:ext cx="1178719" cy="1964532"/>
        </a:xfrm>
        <a:prstGeom prst="straightConnector1">
          <a:avLst/>
        </a:prstGeom>
        <a:ln w="38100">
          <a:solidFill>
            <a:srgbClr val="CC755D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38</xdr:row>
      <xdr:rowOff>76469</xdr:rowOff>
    </xdr:from>
    <xdr:to>
      <xdr:col>5</xdr:col>
      <xdr:colOff>457200</xdr:colOff>
      <xdr:row>57</xdr:row>
      <xdr:rowOff>99625</xdr:rowOff>
    </xdr:to>
    <xdr:graphicFrame macro="">
      <xdr:nvGraphicFramePr>
        <xdr:cNvPr id="2" name="Chart 1" descr="Graph showing summary for budgeting plan including total available funds, total expenses abroad and final deficit/surplu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198856</xdr:colOff>
      <xdr:row>19</xdr:row>
      <xdr:rowOff>129341</xdr:rowOff>
    </xdr:from>
    <xdr:to>
      <xdr:col>10</xdr:col>
      <xdr:colOff>630656</xdr:colOff>
      <xdr:row>38</xdr:row>
      <xdr:rowOff>48521</xdr:rowOff>
    </xdr:to>
    <xdr:graphicFrame macro="">
      <xdr:nvGraphicFramePr>
        <xdr:cNvPr id="3" name="Chart 2" descr="Graph showing summary for expenses including the different categories&#10;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198856</xdr:colOff>
      <xdr:row>0</xdr:row>
      <xdr:rowOff>127000</xdr:rowOff>
    </xdr:from>
    <xdr:to>
      <xdr:col>7</xdr:col>
      <xdr:colOff>272172</xdr:colOff>
      <xdr:row>19</xdr:row>
      <xdr:rowOff>106680</xdr:rowOff>
    </xdr:to>
    <xdr:graphicFrame macro="">
      <xdr:nvGraphicFramePr>
        <xdr:cNvPr id="4" name="Chart 3" descr="Bar graph showing breakdown of total income from different categories.&#10;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300672</xdr:colOff>
      <xdr:row>0</xdr:row>
      <xdr:rowOff>127000</xdr:rowOff>
    </xdr:from>
    <xdr:to>
      <xdr:col>10</xdr:col>
      <xdr:colOff>631371</xdr:colOff>
      <xdr:row>19</xdr:row>
      <xdr:rowOff>106680</xdr:rowOff>
    </xdr:to>
    <xdr:graphicFrame macro="">
      <xdr:nvGraphicFramePr>
        <xdr:cNvPr id="5" name="Chart 4" descr="Bar graph showing breakdown of total income from different categories.&#10;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486377</xdr:colOff>
      <xdr:row>38</xdr:row>
      <xdr:rowOff>76469</xdr:rowOff>
    </xdr:from>
    <xdr:to>
      <xdr:col>10</xdr:col>
      <xdr:colOff>581669</xdr:colOff>
      <xdr:row>57</xdr:row>
      <xdr:rowOff>99625</xdr:rowOff>
    </xdr:to>
    <xdr:graphicFrame macro="">
      <xdr:nvGraphicFramePr>
        <xdr:cNvPr id="6" name="Chart 5" descr="Graph showing summary for budgeting plan including total available funds, total expenses abroad and final deficit/surplus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524932</xdr:colOff>
      <xdr:row>38</xdr:row>
      <xdr:rowOff>67908</xdr:rowOff>
    </xdr:from>
    <xdr:to>
      <xdr:col>7</xdr:col>
      <xdr:colOff>524932</xdr:colOff>
      <xdr:row>40</xdr:row>
      <xdr:rowOff>79811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64932" y="7789508"/>
          <a:ext cx="3386667" cy="41830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rgbClr val="990033"/>
              </a:solidFill>
            </a:rPr>
            <a:t>BUDGETING</a:t>
          </a:r>
          <a:r>
            <a:rPr lang="en-US" sz="2400" b="1" baseline="0">
              <a:solidFill>
                <a:srgbClr val="990033"/>
              </a:solidFill>
            </a:rPr>
            <a:t> PLAN </a:t>
          </a:r>
          <a:endParaRPr lang="en-US" sz="2400" b="1">
            <a:solidFill>
              <a:srgbClr val="990033"/>
            </a:solidFill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0.02561</cdr:x>
      <cdr:y>0.03799</cdr:y>
    </cdr:from>
    <cdr:to>
      <cdr:x>0.18248</cdr:x>
      <cdr:y>0.14158</cdr:y>
    </cdr:to>
    <cdr:sp macro="" textlink="'Budget Plan'!$B$55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DBF13B8-B67F-3844-ADAB-CB1C8E7071F0}"/>
            </a:ext>
          </a:extLst>
        </cdr:cNvPr>
        <cdr:cNvSpPr txBox="1"/>
      </cdr:nvSpPr>
      <cdr:spPr>
        <a:xfrm xmlns:a="http://schemas.openxmlformats.org/drawingml/2006/main">
          <a:off x="112536" y="147534"/>
          <a:ext cx="689318" cy="402339"/>
        </a:xfrm>
        <a:prstGeom xmlns:a="http://schemas.openxmlformats.org/drawingml/2006/main" prst="rect">
          <a:avLst/>
        </a:prstGeom>
        <a:solidFill xmlns:a="http://schemas.openxmlformats.org/drawingml/2006/main">
          <a:srgbClr val="5E6A7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363DA8C-795B-754C-9045-6BD9423F10C5}" type="TxLink">
            <a:rPr lang="en-US" sz="14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CAD</a:t>
          </a:fld>
          <a:endParaRPr lang="en-US" sz="3200" b="1" u="none">
            <a:solidFill>
              <a:schemeClr val="bg1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0.0882</cdr:x>
      <cdr:y>0.1436</cdr:y>
    </cdr:from>
    <cdr:to>
      <cdr:x>0.30167</cdr:x>
      <cdr:y>0.25014</cdr:y>
    </cdr:to>
    <cdr:sp macro="" textlink="'Budget Plan'!$C$51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0997CD2-CF71-A84C-9C0F-9A40E534142A}"/>
            </a:ext>
          </a:extLst>
        </cdr:cNvPr>
        <cdr:cNvSpPr txBox="1"/>
      </cdr:nvSpPr>
      <cdr:spPr>
        <a:xfrm xmlns:a="http://schemas.openxmlformats.org/drawingml/2006/main">
          <a:off x="624691" y="529846"/>
          <a:ext cx="1511905" cy="393104"/>
        </a:xfrm>
        <a:prstGeom xmlns:a="http://schemas.openxmlformats.org/drawingml/2006/main" prst="rect">
          <a:avLst/>
        </a:prstGeom>
        <a:solidFill xmlns:a="http://schemas.openxmlformats.org/drawingml/2006/main">
          <a:srgbClr val="5E6A7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FA5024E-AA1A-BD46-B151-9357026646D4}" type="TxLink">
            <a:rPr lang="en-US" sz="14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 -   </a:t>
          </a:fld>
          <a:endParaRPr lang="en-US" sz="3600" b="1" u="none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0.00922</cdr:x>
      <cdr:y>0.1436</cdr:y>
    </cdr:from>
    <cdr:to>
      <cdr:x>0.0882</cdr:x>
      <cdr:y>0.25014</cdr:y>
    </cdr:to>
    <cdr:sp macro="" textlink="'Budget Plan'!$C$39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783639E-9A04-5340-8F3D-CB63C3919937}"/>
            </a:ext>
          </a:extLst>
        </cdr:cNvPr>
        <cdr:cNvSpPr txBox="1"/>
      </cdr:nvSpPr>
      <cdr:spPr>
        <a:xfrm xmlns:a="http://schemas.openxmlformats.org/drawingml/2006/main">
          <a:off x="65286" y="529846"/>
          <a:ext cx="559405" cy="393104"/>
        </a:xfrm>
        <a:prstGeom xmlns:a="http://schemas.openxmlformats.org/drawingml/2006/main" prst="rect">
          <a:avLst/>
        </a:prstGeom>
        <a:solidFill xmlns:a="http://schemas.openxmlformats.org/drawingml/2006/main">
          <a:srgbClr val="5E6A7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B1AD271-D4F6-C148-83BB-DC9C62DB8F84}" type="TxLink">
            <a:rPr lang="en-US" sz="14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AUD</a:t>
          </a:fld>
          <a:endParaRPr lang="en-US" sz="2400" b="1" u="none">
            <a:solidFill>
              <a:schemeClr val="bg1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0.72085</cdr:x>
      <cdr:y>0.05627</cdr:y>
    </cdr:from>
    <cdr:to>
      <cdr:x>0.94206</cdr:x>
      <cdr:y>0.14044</cdr:y>
    </cdr:to>
    <cdr:sp macro="" textlink="'Budget Plan'!$C$30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6FCD983-F1E7-AA4B-B534-B58E699AA3C5}"/>
            </a:ext>
          </a:extLst>
        </cdr:cNvPr>
        <cdr:cNvSpPr txBox="1"/>
      </cdr:nvSpPr>
      <cdr:spPr>
        <a:xfrm xmlns:a="http://schemas.openxmlformats.org/drawingml/2006/main">
          <a:off x="4199454" y="218516"/>
          <a:ext cx="1288676" cy="326838"/>
        </a:xfrm>
        <a:prstGeom xmlns:a="http://schemas.openxmlformats.org/drawingml/2006/main" prst="rect">
          <a:avLst/>
        </a:prstGeom>
        <a:solidFill xmlns:a="http://schemas.openxmlformats.org/drawingml/2006/main">
          <a:srgbClr val="5E6A7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9A1037F0-1030-9848-99A6-7ED6115AC8F6}" type="TxLink">
            <a:rPr lang="en-US" sz="14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 -   </a:t>
          </a:fld>
          <a:endParaRPr lang="en-US" sz="3200" b="1" u="none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0.61506</cdr:x>
      <cdr:y>0.05627</cdr:y>
    </cdr:from>
    <cdr:to>
      <cdr:x>0.72246</cdr:x>
      <cdr:y>0.14044</cdr:y>
    </cdr:to>
    <cdr:sp macro="" textlink="'Budget Plan'!$C$21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107DC0F-95E0-624F-AE59-E396BCD0BEA8}"/>
            </a:ext>
          </a:extLst>
        </cdr:cNvPr>
        <cdr:cNvSpPr txBox="1"/>
      </cdr:nvSpPr>
      <cdr:spPr>
        <a:xfrm xmlns:a="http://schemas.openxmlformats.org/drawingml/2006/main">
          <a:off x="3583129" y="218514"/>
          <a:ext cx="625662" cy="326839"/>
        </a:xfrm>
        <a:prstGeom xmlns:a="http://schemas.openxmlformats.org/drawingml/2006/main" prst="rect">
          <a:avLst/>
        </a:prstGeom>
        <a:solidFill xmlns:a="http://schemas.openxmlformats.org/drawingml/2006/main">
          <a:srgbClr val="5E6A7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AA17876-C4CE-9D49-AE2E-2FDEEED32D75}" type="TxLink">
            <a:rPr lang="en-US" sz="14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AUD</a:t>
          </a:fld>
          <a:endParaRPr lang="en-US" sz="1800" b="1" u="none">
            <a:solidFill>
              <a:schemeClr val="bg1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0.425</cdr:x>
      <cdr:y>0.25561</cdr:y>
    </cdr:from>
    <cdr:to>
      <cdr:x>0.8625</cdr:x>
      <cdr:y>0.33184</cdr:y>
    </cdr:to>
    <cdr:sp macro="" textlink="'Budget Plan'!$C$36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6FCD983-F1E7-AA4B-B534-B58E699AA3C5}"/>
            </a:ext>
          </a:extLst>
        </cdr:cNvPr>
        <cdr:cNvSpPr txBox="1"/>
      </cdr:nvSpPr>
      <cdr:spPr>
        <a:xfrm xmlns:a="http://schemas.openxmlformats.org/drawingml/2006/main">
          <a:off x="1028095" y="861786"/>
          <a:ext cx="1058334" cy="257024"/>
        </a:xfrm>
        <a:prstGeom xmlns:a="http://schemas.openxmlformats.org/drawingml/2006/main" prst="rect">
          <a:avLst/>
        </a:prstGeom>
        <a:solidFill xmlns:a="http://schemas.openxmlformats.org/drawingml/2006/main">
          <a:srgbClr val="5E6A7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B117CB1C-16B1-BB49-9EC5-6A3E05F8A997}" type="TxLink">
            <a:rPr lang="en-US" sz="14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 -   </a:t>
          </a:fld>
          <a:endParaRPr lang="en-US" sz="1600" b="1" u="none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0.13125</cdr:x>
      <cdr:y>0.25561</cdr:y>
    </cdr:from>
    <cdr:to>
      <cdr:x>0.4375</cdr:x>
      <cdr:y>0.33184</cdr:y>
    </cdr:to>
    <cdr:sp macro="" textlink="'Budget Plan'!$C$33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107DC0F-95E0-624F-AE59-E396BCD0BEA8}"/>
            </a:ext>
          </a:extLst>
        </cdr:cNvPr>
        <cdr:cNvSpPr txBox="1"/>
      </cdr:nvSpPr>
      <cdr:spPr>
        <a:xfrm xmlns:a="http://schemas.openxmlformats.org/drawingml/2006/main">
          <a:off x="317499" y="861786"/>
          <a:ext cx="740834" cy="257024"/>
        </a:xfrm>
        <a:prstGeom xmlns:a="http://schemas.openxmlformats.org/drawingml/2006/main" prst="rect">
          <a:avLst/>
        </a:prstGeom>
        <a:solidFill xmlns:a="http://schemas.openxmlformats.org/drawingml/2006/main">
          <a:srgbClr val="5E6A7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A328EAF-72E5-3C46-A338-D62EDCFB3FD2}" type="TxLink">
            <a:rPr lang="en-US" sz="14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AUD</a:t>
          </a:fld>
          <a:endParaRPr lang="en-US" sz="1600" b="1" u="none">
            <a:solidFill>
              <a:schemeClr val="bg1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0.80728</cdr:x>
      <cdr:y>0.03032</cdr:y>
    </cdr:from>
    <cdr:to>
      <cdr:x>0.96415</cdr:x>
      <cdr:y>0.13391</cdr:y>
    </cdr:to>
    <cdr:sp macro="" textlink="'Budget Plan'!$C$55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DBF13B8-B67F-3844-ADAB-CB1C8E7071F0}"/>
            </a:ext>
          </a:extLst>
        </cdr:cNvPr>
        <cdr:cNvSpPr txBox="1"/>
      </cdr:nvSpPr>
      <cdr:spPr>
        <a:xfrm xmlns:a="http://schemas.openxmlformats.org/drawingml/2006/main">
          <a:off x="3408974" y="117747"/>
          <a:ext cx="662430" cy="402339"/>
        </a:xfrm>
        <a:prstGeom xmlns:a="http://schemas.openxmlformats.org/drawingml/2006/main" prst="rect">
          <a:avLst/>
        </a:prstGeom>
        <a:solidFill xmlns:a="http://schemas.openxmlformats.org/drawingml/2006/main">
          <a:srgbClr val="5E6A7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8AA7F0A-FDE1-7147-993E-4C36DE911CF1}" type="TxLink">
            <a:rPr lang="en-US" sz="14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AUD</a:t>
          </a:fld>
          <a:endParaRPr lang="en-US" sz="3200" b="1" u="none">
            <a:solidFill>
              <a:schemeClr val="bg1"/>
            </a:solidFill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2:D43" totalsRowShown="0" headerRowDxfId="0">
  <autoFilter ref="C2:D43" xr:uid="{00000000-0009-0000-0100-000001000000}"/>
  <tableColumns count="2">
    <tableColumn id="1" xr3:uid="{00000000-0010-0000-0000-000001000000}" name="LIST OF COUNTRIES"/>
    <tableColumn id="2" xr3:uid="{00000000-0010-0000-0000-000002000000}" name="CURRENCY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showGridLines="0" tabSelected="1" zoomScale="80" zoomScaleNormal="80" workbookViewId="0">
      <selection activeCell="C6" sqref="C6"/>
    </sheetView>
  </sheetViews>
  <sheetFormatPr baseColWidth="10" defaultColWidth="11" defaultRowHeight="16" x14ac:dyDescent="0.2"/>
  <cols>
    <col min="1" max="1" width="41.6640625" customWidth="1"/>
    <col min="2" max="2" width="27" customWidth="1"/>
    <col min="3" max="3" width="22.1640625" customWidth="1"/>
    <col min="4" max="4" width="21.5" customWidth="1"/>
    <col min="5" max="5" width="15.83203125" customWidth="1"/>
    <col min="6" max="6" width="35.1640625" style="2" customWidth="1"/>
    <col min="7" max="7" width="10.5" customWidth="1"/>
    <col min="8" max="8" width="16.1640625" customWidth="1"/>
  </cols>
  <sheetData>
    <row r="1" spans="1:9" ht="46" customHeight="1" x14ac:dyDescent="0.25">
      <c r="A1" s="23" t="s">
        <v>0</v>
      </c>
      <c r="B1" s="24"/>
      <c r="C1" s="25"/>
      <c r="D1" s="1"/>
      <c r="E1" s="1"/>
      <c r="F1" s="1"/>
      <c r="G1" s="1"/>
      <c r="H1" s="1"/>
      <c r="I1" s="1"/>
    </row>
    <row r="2" spans="1:9" ht="46" customHeight="1" thickBot="1" x14ac:dyDescent="0.3">
      <c r="A2" s="29" t="s">
        <v>114</v>
      </c>
      <c r="B2" s="30"/>
      <c r="C2" s="63"/>
      <c r="D2" s="1"/>
      <c r="E2" s="1"/>
      <c r="F2" s="1"/>
      <c r="G2" s="1"/>
      <c r="H2" s="1"/>
      <c r="I2" s="1"/>
    </row>
    <row r="3" spans="1:9" ht="22" thickBot="1" x14ac:dyDescent="0.3">
      <c r="A3" s="38" t="s">
        <v>34</v>
      </c>
      <c r="B3" s="39"/>
      <c r="C3" s="64" t="s">
        <v>72</v>
      </c>
      <c r="D3" s="1"/>
      <c r="E3" s="1"/>
      <c r="F3" s="1"/>
      <c r="G3" s="1"/>
      <c r="H3" s="1"/>
      <c r="I3" s="1"/>
    </row>
    <row r="4" spans="1:9" ht="21" customHeight="1" thickBot="1" x14ac:dyDescent="0.3">
      <c r="A4" s="40" t="s">
        <v>22</v>
      </c>
      <c r="B4" s="41"/>
      <c r="C4" s="15" t="str">
        <f>IFERROR(VLOOKUP(C3,Table1[],2,FALSE),"")</f>
        <v>AUD</v>
      </c>
      <c r="D4" s="1"/>
      <c r="E4" s="2"/>
      <c r="G4" s="1"/>
      <c r="H4" s="1"/>
      <c r="I4" s="1"/>
    </row>
    <row r="5" spans="1:9" ht="21" customHeight="1" thickBot="1" x14ac:dyDescent="0.3">
      <c r="A5" s="40" t="str">
        <f>"Exchange rate of chosen country with Canadian dollar."</f>
        <v>Exchange rate of chosen country with Canadian dollar.</v>
      </c>
      <c r="B5" s="41"/>
      <c r="C5" s="62"/>
      <c r="D5" s="1"/>
      <c r="E5" s="2"/>
      <c r="G5" s="1"/>
      <c r="H5" s="1"/>
      <c r="I5" s="1"/>
    </row>
    <row r="6" spans="1:9" ht="22" thickBot="1" x14ac:dyDescent="0.3">
      <c r="A6" s="42" t="s">
        <v>19</v>
      </c>
      <c r="B6" s="43"/>
      <c r="C6" s="34"/>
      <c r="D6" s="1"/>
      <c r="E6" s="2"/>
      <c r="G6" s="1"/>
      <c r="H6" s="1"/>
      <c r="I6" s="1"/>
    </row>
    <row r="7" spans="1:9" ht="21" x14ac:dyDescent="0.25">
      <c r="A7" s="9"/>
      <c r="B7" s="9"/>
      <c r="C7" s="10"/>
      <c r="D7" s="1"/>
      <c r="E7" s="2"/>
      <c r="G7" s="1"/>
      <c r="H7" s="1"/>
      <c r="I7" s="1"/>
    </row>
    <row r="8" spans="1:9" ht="22" thickBot="1" x14ac:dyDescent="0.3">
      <c r="A8" s="1"/>
      <c r="B8" s="1"/>
      <c r="C8" s="1"/>
      <c r="D8" s="1"/>
      <c r="E8" s="2"/>
      <c r="G8" s="1"/>
      <c r="H8" s="1"/>
      <c r="I8" s="1"/>
    </row>
    <row r="9" spans="1:9" ht="30" customHeight="1" thickBot="1" x14ac:dyDescent="0.3">
      <c r="A9" s="31" t="s">
        <v>23</v>
      </c>
      <c r="B9" s="32"/>
      <c r="C9" s="33"/>
      <c r="D9" s="1"/>
      <c r="E9" s="2"/>
      <c r="G9" s="1"/>
    </row>
    <row r="10" spans="1:9" ht="22" thickBot="1" x14ac:dyDescent="0.3">
      <c r="A10" s="44" t="s">
        <v>1</v>
      </c>
      <c r="B10" s="45" t="s">
        <v>18</v>
      </c>
      <c r="C10" s="3"/>
      <c r="D10" s="1"/>
      <c r="E10" s="2"/>
      <c r="G10" s="1"/>
    </row>
    <row r="11" spans="1:9" ht="17" x14ac:dyDescent="0.2">
      <c r="A11" s="7" t="s">
        <v>2</v>
      </c>
      <c r="B11" s="35">
        <v>0</v>
      </c>
      <c r="C11" s="3"/>
      <c r="D11" s="3"/>
    </row>
    <row r="12" spans="1:9" ht="17" x14ac:dyDescent="0.2">
      <c r="A12" s="8" t="s">
        <v>3</v>
      </c>
      <c r="B12" s="35">
        <v>0</v>
      </c>
      <c r="C12" s="3"/>
      <c r="D12" s="3"/>
    </row>
    <row r="13" spans="1:9" ht="17" x14ac:dyDescent="0.2">
      <c r="A13" s="8" t="s">
        <v>4</v>
      </c>
      <c r="B13" s="35">
        <v>0</v>
      </c>
      <c r="C13" s="3"/>
    </row>
    <row r="14" spans="1:9" ht="17" x14ac:dyDescent="0.2">
      <c r="A14" s="8" t="s">
        <v>39</v>
      </c>
      <c r="B14" s="35">
        <v>0</v>
      </c>
      <c r="C14" s="3"/>
      <c r="D14" s="3"/>
    </row>
    <row r="15" spans="1:9" ht="17" x14ac:dyDescent="0.2">
      <c r="A15" s="8" t="s">
        <v>5</v>
      </c>
      <c r="B15" s="35">
        <v>0</v>
      </c>
      <c r="C15" s="3"/>
    </row>
    <row r="16" spans="1:9" ht="17" x14ac:dyDescent="0.2">
      <c r="A16" s="8" t="s">
        <v>6</v>
      </c>
      <c r="B16" s="35">
        <v>0</v>
      </c>
      <c r="C16" s="3"/>
      <c r="D16" s="3"/>
    </row>
    <row r="17" spans="1:4" ht="18" thickBot="1" x14ac:dyDescent="0.25">
      <c r="A17" s="12" t="s">
        <v>20</v>
      </c>
      <c r="B17" s="35">
        <v>0</v>
      </c>
      <c r="C17" s="3"/>
      <c r="D17" s="3"/>
    </row>
    <row r="18" spans="1:4" ht="18" thickBot="1" x14ac:dyDescent="0.25">
      <c r="A18" s="53" t="s">
        <v>7</v>
      </c>
      <c r="B18" s="54">
        <f>SUM(B11:C17)</f>
        <v>0</v>
      </c>
      <c r="C18" s="3"/>
      <c r="D18" s="3"/>
    </row>
    <row r="19" spans="1:4" ht="32" customHeight="1" thickBot="1" x14ac:dyDescent="0.25">
      <c r="A19" s="6"/>
      <c r="B19" s="3"/>
      <c r="C19" s="3"/>
      <c r="D19" s="3"/>
    </row>
    <row r="20" spans="1:4" ht="28" customHeight="1" thickBot="1" x14ac:dyDescent="0.25">
      <c r="A20" s="31" t="s">
        <v>24</v>
      </c>
      <c r="B20" s="32"/>
      <c r="C20" s="33"/>
      <c r="D20" s="3"/>
    </row>
    <row r="21" spans="1:4" ht="17" thickBot="1" x14ac:dyDescent="0.25">
      <c r="A21" s="46" t="s">
        <v>14</v>
      </c>
      <c r="B21" s="47" t="s">
        <v>18</v>
      </c>
      <c r="C21" s="48" t="str">
        <f>C4</f>
        <v>AUD</v>
      </c>
      <c r="D21" s="3"/>
    </row>
    <row r="22" spans="1:4" ht="17" x14ac:dyDescent="0.2">
      <c r="A22" s="14" t="s">
        <v>35</v>
      </c>
      <c r="B22" s="36">
        <v>0</v>
      </c>
      <c r="C22" s="16">
        <f t="shared" ref="C22:C30" si="0">B22*$C$5</f>
        <v>0</v>
      </c>
      <c r="D22" s="3"/>
    </row>
    <row r="23" spans="1:4" ht="17" x14ac:dyDescent="0.2">
      <c r="A23" s="8" t="s">
        <v>15</v>
      </c>
      <c r="B23" s="37">
        <v>0</v>
      </c>
      <c r="C23" s="17">
        <f t="shared" si="0"/>
        <v>0</v>
      </c>
      <c r="D23" s="3"/>
    </row>
    <row r="24" spans="1:4" ht="17" x14ac:dyDescent="0.2">
      <c r="A24" s="8" t="s">
        <v>121</v>
      </c>
      <c r="B24" s="37">
        <v>0</v>
      </c>
      <c r="C24" s="17">
        <f t="shared" si="0"/>
        <v>0</v>
      </c>
      <c r="D24" s="3"/>
    </row>
    <row r="25" spans="1:4" ht="17" x14ac:dyDescent="0.2">
      <c r="A25" s="8" t="s">
        <v>122</v>
      </c>
      <c r="B25" s="37">
        <v>0</v>
      </c>
      <c r="C25" s="17">
        <f t="shared" si="0"/>
        <v>0</v>
      </c>
      <c r="D25" s="3"/>
    </row>
    <row r="26" spans="1:4" ht="17" x14ac:dyDescent="0.2">
      <c r="A26" s="8" t="s">
        <v>123</v>
      </c>
      <c r="B26" s="37">
        <v>0</v>
      </c>
      <c r="C26" s="17">
        <f t="shared" si="0"/>
        <v>0</v>
      </c>
      <c r="D26" s="3"/>
    </row>
    <row r="27" spans="1:4" ht="17" x14ac:dyDescent="0.2">
      <c r="A27" s="8" t="s">
        <v>113</v>
      </c>
      <c r="B27" s="37">
        <v>0</v>
      </c>
      <c r="C27" s="17">
        <f>B27*$C$5</f>
        <v>0</v>
      </c>
      <c r="D27" s="3"/>
    </row>
    <row r="28" spans="1:4" ht="17" x14ac:dyDescent="0.2">
      <c r="A28" s="8" t="s">
        <v>124</v>
      </c>
      <c r="B28" s="37">
        <v>0</v>
      </c>
      <c r="C28" s="17">
        <f t="shared" si="0"/>
        <v>0</v>
      </c>
      <c r="D28" s="3"/>
    </row>
    <row r="29" spans="1:4" ht="18" thickBot="1" x14ac:dyDescent="0.25">
      <c r="A29" s="13" t="s">
        <v>16</v>
      </c>
      <c r="B29" s="37">
        <v>0</v>
      </c>
      <c r="C29" s="17">
        <f t="shared" si="0"/>
        <v>0</v>
      </c>
      <c r="D29" s="3"/>
    </row>
    <row r="30" spans="1:4" ht="18" thickBot="1" x14ac:dyDescent="0.25">
      <c r="A30" s="53" t="s">
        <v>31</v>
      </c>
      <c r="B30" s="55">
        <f>SUM(B22:B29)</f>
        <v>0</v>
      </c>
      <c r="C30" s="56">
        <f t="shared" si="0"/>
        <v>0</v>
      </c>
      <c r="D30" s="3"/>
    </row>
    <row r="31" spans="1:4" ht="30" customHeight="1" thickBot="1" x14ac:dyDescent="0.25">
      <c r="A31" s="6"/>
      <c r="B31" s="3"/>
      <c r="C31" s="3"/>
      <c r="D31" s="3"/>
    </row>
    <row r="32" spans="1:4" ht="28" customHeight="1" thickBot="1" x14ac:dyDescent="0.25">
      <c r="A32" s="31" t="s">
        <v>25</v>
      </c>
      <c r="B32" s="32"/>
      <c r="C32" s="33"/>
    </row>
    <row r="33" spans="1:5" ht="17" thickBot="1" x14ac:dyDescent="0.25">
      <c r="A33" s="49" t="s">
        <v>30</v>
      </c>
      <c r="B33" s="45" t="s">
        <v>18</v>
      </c>
      <c r="C33" s="50" t="str">
        <f>C4</f>
        <v>AUD</v>
      </c>
      <c r="D33" s="2"/>
      <c r="E33" s="2"/>
    </row>
    <row r="34" spans="1:5" x14ac:dyDescent="0.2">
      <c r="A34" s="4" t="s">
        <v>32</v>
      </c>
      <c r="B34" s="27">
        <f>B30</f>
        <v>0</v>
      </c>
      <c r="C34" s="18">
        <f>B34*$C$5</f>
        <v>0</v>
      </c>
      <c r="D34" s="2"/>
      <c r="E34" s="2"/>
    </row>
    <row r="35" spans="1:5" ht="17" thickBot="1" x14ac:dyDescent="0.25">
      <c r="A35" s="5" t="s">
        <v>7</v>
      </c>
      <c r="B35" s="28">
        <f>B18</f>
        <v>0</v>
      </c>
      <c r="C35" s="19">
        <f>B35*$C$5</f>
        <v>0</v>
      </c>
      <c r="D35" s="2"/>
      <c r="E35" s="2"/>
    </row>
    <row r="36" spans="1:5" ht="17" thickBot="1" x14ac:dyDescent="0.25">
      <c r="A36" s="57" t="s">
        <v>33</v>
      </c>
      <c r="B36" s="55">
        <f>B34-B35</f>
        <v>0</v>
      </c>
      <c r="C36" s="58">
        <f>C34-C35</f>
        <v>0</v>
      </c>
    </row>
    <row r="37" spans="1:5" ht="23" customHeight="1" thickBot="1" x14ac:dyDescent="0.25">
      <c r="A37" s="6"/>
      <c r="B37" s="3"/>
      <c r="C37" s="3"/>
    </row>
    <row r="38" spans="1:5" ht="25" customHeight="1" thickBot="1" x14ac:dyDescent="0.25">
      <c r="A38" s="31" t="s">
        <v>26</v>
      </c>
      <c r="B38" s="32"/>
      <c r="C38" s="33"/>
    </row>
    <row r="39" spans="1:5" ht="17" thickBot="1" x14ac:dyDescent="0.25">
      <c r="A39" s="49" t="s">
        <v>27</v>
      </c>
      <c r="B39" s="45" t="s">
        <v>18</v>
      </c>
      <c r="C39" s="50" t="str">
        <f>C4</f>
        <v>AUD</v>
      </c>
    </row>
    <row r="40" spans="1:5" ht="17" x14ac:dyDescent="0.2">
      <c r="A40" s="7" t="s">
        <v>117</v>
      </c>
      <c r="B40" s="36">
        <v>0</v>
      </c>
      <c r="C40" s="16">
        <f t="shared" ref="C40:C52" si="1">B40*$C$5</f>
        <v>0</v>
      </c>
    </row>
    <row r="41" spans="1:5" ht="17" x14ac:dyDescent="0.2">
      <c r="A41" s="8" t="s">
        <v>8</v>
      </c>
      <c r="B41" s="37">
        <v>0</v>
      </c>
      <c r="C41" s="17">
        <f t="shared" si="1"/>
        <v>0</v>
      </c>
    </row>
    <row r="42" spans="1:5" ht="17" x14ac:dyDescent="0.2">
      <c r="A42" s="8" t="s">
        <v>118</v>
      </c>
      <c r="B42" s="37">
        <v>0</v>
      </c>
      <c r="C42" s="17">
        <f t="shared" si="1"/>
        <v>0</v>
      </c>
    </row>
    <row r="43" spans="1:5" ht="17" x14ac:dyDescent="0.2">
      <c r="A43" s="8" t="s">
        <v>119</v>
      </c>
      <c r="B43" s="37">
        <v>0</v>
      </c>
      <c r="C43" s="17">
        <f t="shared" si="1"/>
        <v>0</v>
      </c>
    </row>
    <row r="44" spans="1:5" ht="17" x14ac:dyDescent="0.2">
      <c r="A44" s="8" t="s">
        <v>9</v>
      </c>
      <c r="B44" s="37">
        <v>0</v>
      </c>
      <c r="C44" s="17">
        <f t="shared" si="1"/>
        <v>0</v>
      </c>
    </row>
    <row r="45" spans="1:5" ht="17" x14ac:dyDescent="0.2">
      <c r="A45" s="8" t="s">
        <v>10</v>
      </c>
      <c r="B45" s="37">
        <v>0</v>
      </c>
      <c r="C45" s="17">
        <f t="shared" si="1"/>
        <v>0</v>
      </c>
    </row>
    <row r="46" spans="1:5" ht="17" x14ac:dyDescent="0.2">
      <c r="A46" s="8" t="s">
        <v>11</v>
      </c>
      <c r="B46" s="37">
        <v>0</v>
      </c>
      <c r="C46" s="17">
        <f t="shared" si="1"/>
        <v>0</v>
      </c>
    </row>
    <row r="47" spans="1:5" ht="17" x14ac:dyDescent="0.2">
      <c r="A47" s="8" t="s">
        <v>12</v>
      </c>
      <c r="B47" s="37">
        <v>0</v>
      </c>
      <c r="C47" s="17">
        <f t="shared" si="1"/>
        <v>0</v>
      </c>
    </row>
    <row r="48" spans="1:5" ht="17" x14ac:dyDescent="0.2">
      <c r="A48" s="8" t="s">
        <v>13</v>
      </c>
      <c r="B48" s="37">
        <v>0</v>
      </c>
      <c r="C48" s="17">
        <f t="shared" si="1"/>
        <v>0</v>
      </c>
    </row>
    <row r="49" spans="1:6" ht="17" x14ac:dyDescent="0.2">
      <c r="A49" s="8" t="s">
        <v>120</v>
      </c>
      <c r="B49" s="37">
        <v>0</v>
      </c>
      <c r="C49" s="17">
        <f t="shared" si="1"/>
        <v>0</v>
      </c>
    </row>
    <row r="50" spans="1:6" ht="17" customHeight="1" thickBot="1" x14ac:dyDescent="0.25">
      <c r="A50" s="13" t="s">
        <v>20</v>
      </c>
      <c r="B50" s="37">
        <v>0</v>
      </c>
      <c r="C50" s="17">
        <f t="shared" si="1"/>
        <v>0</v>
      </c>
    </row>
    <row r="51" spans="1:6" ht="18" thickBot="1" x14ac:dyDescent="0.25">
      <c r="A51" s="53" t="s">
        <v>21</v>
      </c>
      <c r="B51" s="55">
        <f>SUM(B40:B50)</f>
        <v>0</v>
      </c>
      <c r="C51" s="56">
        <f t="shared" si="1"/>
        <v>0</v>
      </c>
      <c r="F51"/>
    </row>
    <row r="52" spans="1:6" ht="18" thickBot="1" x14ac:dyDescent="0.25">
      <c r="A52" s="53" t="s">
        <v>36</v>
      </c>
      <c r="B52" s="55">
        <f>B51*C6</f>
        <v>0</v>
      </c>
      <c r="C52" s="56">
        <f t="shared" si="1"/>
        <v>0</v>
      </c>
      <c r="F52"/>
    </row>
    <row r="53" spans="1:6" ht="31" customHeight="1" thickBot="1" x14ac:dyDescent="0.25">
      <c r="A53" s="65"/>
      <c r="B53" s="65"/>
      <c r="C53" s="65"/>
      <c r="F53"/>
    </row>
    <row r="54" spans="1:6" ht="28" customHeight="1" thickBot="1" x14ac:dyDescent="0.25">
      <c r="A54" s="31" t="s">
        <v>28</v>
      </c>
      <c r="B54" s="32"/>
      <c r="C54" s="33"/>
      <c r="F54"/>
    </row>
    <row r="55" spans="1:6" ht="17" thickBot="1" x14ac:dyDescent="0.25">
      <c r="A55" s="51" t="s">
        <v>17</v>
      </c>
      <c r="B55" s="52" t="s">
        <v>18</v>
      </c>
      <c r="C55" s="66" t="str">
        <f>C4</f>
        <v>AUD</v>
      </c>
      <c r="F55"/>
    </row>
    <row r="56" spans="1:6" ht="17" thickBot="1" x14ac:dyDescent="0.25">
      <c r="A56" s="59" t="s">
        <v>115</v>
      </c>
      <c r="B56" s="60">
        <f>B36</f>
        <v>0</v>
      </c>
      <c r="C56" s="67">
        <f>B56*C5</f>
        <v>0</v>
      </c>
      <c r="F56"/>
    </row>
    <row r="57" spans="1:6" ht="17" thickBot="1" x14ac:dyDescent="0.25">
      <c r="A57" s="59" t="s">
        <v>116</v>
      </c>
      <c r="B57" s="61">
        <f>B52</f>
        <v>0</v>
      </c>
      <c r="C57" s="68">
        <f>B57*C5</f>
        <v>0</v>
      </c>
      <c r="F57"/>
    </row>
    <row r="58" spans="1:6" ht="17" thickBot="1" x14ac:dyDescent="0.25"/>
    <row r="59" spans="1:6" ht="22" customHeight="1" thickBot="1" x14ac:dyDescent="0.25">
      <c r="A59" s="31" t="s">
        <v>29</v>
      </c>
      <c r="B59" s="32"/>
      <c r="C59" s="33"/>
    </row>
    <row r="60" spans="1:6" ht="23" thickTop="1" thickBot="1" x14ac:dyDescent="0.3">
      <c r="A60" s="21" t="str">
        <f>IF(B60&gt;=0,"SURPLUS","DEFICIT")</f>
        <v>SURPLUS</v>
      </c>
      <c r="B60" s="20">
        <f>$B$56-$B$57</f>
        <v>0</v>
      </c>
      <c r="C60" s="69">
        <f>$C$56-$C$57</f>
        <v>0</v>
      </c>
    </row>
    <row r="61" spans="1:6" ht="17" thickTop="1" x14ac:dyDescent="0.2">
      <c r="A61" s="26"/>
      <c r="B61" s="11"/>
    </row>
    <row r="62" spans="1:6" x14ac:dyDescent="0.2">
      <c r="A62" s="26"/>
    </row>
  </sheetData>
  <sheetProtection sheet="1" insertColumns="0" insertRows="0" deleteColumns="0" deleteRows="0" selectLockedCells="1" pivotTables="0"/>
  <conditionalFormatting sqref="A60">
    <cfRule type="cellIs" dxfId="4" priority="1" operator="equal">
      <formula>"Deficit"</formula>
    </cfRule>
    <cfRule type="cellIs" dxfId="3" priority="2" operator="equal">
      <formula>"Surplus"</formula>
    </cfRule>
  </conditionalFormatting>
  <dataValidations count="2">
    <dataValidation type="list" allowBlank="1" showInputMessage="1" showErrorMessage="1" errorTitle="Error" error="Please select from drop down_x000a_" prompt="select country from drop down menu" sqref="D3:E3" xr:uid="{00000000-0002-0000-0000-000000000000}">
      <formula1>#REF!</formula1>
    </dataValidation>
    <dataValidation type="custom" errorStyle="warning" allowBlank="1" showInputMessage="1" showErrorMessage="1" error="Only input a number" sqref="C5:C6 B11:B17 B22:B29 B40:B43 B45:B50 B44" xr:uid="{00000000-0002-0000-0000-000001000000}">
      <formula1>ISNUMBER(B5)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Please select from drop down_x000a_" prompt="select country from drop down menu" xr:uid="{00000000-0002-0000-0000-000002000000}">
          <x14:formula1>
            <xm:f>'Country List'!$C$3:$C$43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O51" sqref="O51"/>
    </sheetView>
  </sheetViews>
  <sheetFormatPr baseColWidth="10" defaultColWidth="11" defaultRowHeight="16" x14ac:dyDescent="0.2"/>
  <sheetData/>
  <sheetProtection sheet="1" objects="1" scenarios="1"/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F43"/>
  <sheetViews>
    <sheetView workbookViewId="0">
      <selection activeCell="G7" sqref="G7"/>
    </sheetView>
  </sheetViews>
  <sheetFormatPr baseColWidth="10" defaultColWidth="11" defaultRowHeight="16" x14ac:dyDescent="0.2"/>
  <cols>
    <col min="3" max="3" width="25.5" customWidth="1"/>
    <col min="4" max="4" width="16.1640625" customWidth="1"/>
    <col min="6" max="6" width="16.83203125" customWidth="1"/>
  </cols>
  <sheetData>
    <row r="2" spans="3:6" x14ac:dyDescent="0.2">
      <c r="C2" s="22" t="s">
        <v>111</v>
      </c>
      <c r="D2" s="22" t="s">
        <v>112</v>
      </c>
      <c r="F2" s="22"/>
    </row>
    <row r="3" spans="3:6" x14ac:dyDescent="0.2">
      <c r="C3" s="22"/>
      <c r="D3" s="22"/>
      <c r="F3" s="22"/>
    </row>
    <row r="4" spans="3:6" x14ac:dyDescent="0.2">
      <c r="C4" t="s">
        <v>72</v>
      </c>
      <c r="D4" t="s">
        <v>41</v>
      </c>
    </row>
    <row r="5" spans="3:6" x14ac:dyDescent="0.2">
      <c r="C5" t="s">
        <v>73</v>
      </c>
      <c r="D5" t="s">
        <v>37</v>
      </c>
    </row>
    <row r="6" spans="3:6" x14ac:dyDescent="0.2">
      <c r="C6" t="s">
        <v>74</v>
      </c>
      <c r="D6" t="s">
        <v>37</v>
      </c>
    </row>
    <row r="7" spans="3:6" x14ac:dyDescent="0.2">
      <c r="C7" t="s">
        <v>40</v>
      </c>
      <c r="D7" t="s">
        <v>42</v>
      </c>
    </row>
    <row r="8" spans="3:6" x14ac:dyDescent="0.2">
      <c r="C8" t="s">
        <v>75</v>
      </c>
      <c r="D8" t="s">
        <v>43</v>
      </c>
    </row>
    <row r="9" spans="3:6" x14ac:dyDescent="0.2">
      <c r="C9" t="s">
        <v>76</v>
      </c>
      <c r="D9" t="s">
        <v>44</v>
      </c>
    </row>
    <row r="10" spans="3:6" x14ac:dyDescent="0.2">
      <c r="C10" t="s">
        <v>77</v>
      </c>
      <c r="D10" t="s">
        <v>45</v>
      </c>
    </row>
    <row r="11" spans="3:6" x14ac:dyDescent="0.2">
      <c r="C11" t="s">
        <v>78</v>
      </c>
      <c r="D11" t="s">
        <v>46</v>
      </c>
    </row>
    <row r="12" spans="3:6" x14ac:dyDescent="0.2">
      <c r="C12" t="s">
        <v>79</v>
      </c>
      <c r="D12" t="s">
        <v>37</v>
      </c>
    </row>
    <row r="13" spans="3:6" x14ac:dyDescent="0.2">
      <c r="C13" t="s">
        <v>80</v>
      </c>
      <c r="D13" t="s">
        <v>37</v>
      </c>
    </row>
    <row r="14" spans="3:6" x14ac:dyDescent="0.2">
      <c r="C14" t="s">
        <v>81</v>
      </c>
      <c r="D14" t="s">
        <v>38</v>
      </c>
    </row>
    <row r="15" spans="3:6" x14ac:dyDescent="0.2">
      <c r="C15" t="s">
        <v>82</v>
      </c>
      <c r="D15" t="s">
        <v>47</v>
      </c>
    </row>
    <row r="16" spans="3:6" x14ac:dyDescent="0.2">
      <c r="C16" t="s">
        <v>83</v>
      </c>
      <c r="D16" t="s">
        <v>48</v>
      </c>
    </row>
    <row r="17" spans="3:4" x14ac:dyDescent="0.2">
      <c r="C17" t="s">
        <v>84</v>
      </c>
      <c r="D17" t="s">
        <v>49</v>
      </c>
    </row>
    <row r="18" spans="3:4" x14ac:dyDescent="0.2">
      <c r="C18" t="s">
        <v>85</v>
      </c>
      <c r="D18" t="s">
        <v>37</v>
      </c>
    </row>
    <row r="19" spans="3:4" x14ac:dyDescent="0.2">
      <c r="C19" t="s">
        <v>86</v>
      </c>
      <c r="D19" t="s">
        <v>50</v>
      </c>
    </row>
    <row r="20" spans="3:4" x14ac:dyDescent="0.2">
      <c r="C20" t="s">
        <v>87</v>
      </c>
      <c r="D20" t="s">
        <v>37</v>
      </c>
    </row>
    <row r="21" spans="3:4" x14ac:dyDescent="0.2">
      <c r="C21" t="s">
        <v>88</v>
      </c>
      <c r="D21" t="s">
        <v>51</v>
      </c>
    </row>
    <row r="22" spans="3:4" x14ac:dyDescent="0.2">
      <c r="C22" t="s">
        <v>89</v>
      </c>
      <c r="D22" t="s">
        <v>52</v>
      </c>
    </row>
    <row r="23" spans="3:4" x14ac:dyDescent="0.2">
      <c r="C23" t="s">
        <v>90</v>
      </c>
      <c r="D23" t="s">
        <v>53</v>
      </c>
    </row>
    <row r="24" spans="3:4" x14ac:dyDescent="0.2">
      <c r="C24" t="s">
        <v>91</v>
      </c>
      <c r="D24" t="s">
        <v>54</v>
      </c>
    </row>
    <row r="25" spans="3:4" x14ac:dyDescent="0.2">
      <c r="C25" t="s">
        <v>92</v>
      </c>
      <c r="D25" t="s">
        <v>37</v>
      </c>
    </row>
    <row r="26" spans="3:4" x14ac:dyDescent="0.2">
      <c r="C26" t="s">
        <v>93</v>
      </c>
      <c r="D26" t="s">
        <v>55</v>
      </c>
    </row>
    <row r="27" spans="3:4" x14ac:dyDescent="0.2">
      <c r="C27" t="s">
        <v>94</v>
      </c>
      <c r="D27" t="s">
        <v>56</v>
      </c>
    </row>
    <row r="28" spans="3:4" x14ac:dyDescent="0.2">
      <c r="C28" t="s">
        <v>95</v>
      </c>
      <c r="D28" t="s">
        <v>57</v>
      </c>
    </row>
    <row r="29" spans="3:4" x14ac:dyDescent="0.2">
      <c r="C29" t="s">
        <v>96</v>
      </c>
      <c r="D29" t="s">
        <v>58</v>
      </c>
    </row>
    <row r="30" spans="3:4" x14ac:dyDescent="0.2">
      <c r="C30" t="s">
        <v>97</v>
      </c>
      <c r="D30" t="s">
        <v>59</v>
      </c>
    </row>
    <row r="31" spans="3:4" x14ac:dyDescent="0.2">
      <c r="C31" t="s">
        <v>98</v>
      </c>
      <c r="D31" t="s">
        <v>60</v>
      </c>
    </row>
    <row r="32" spans="3:4" x14ac:dyDescent="0.2">
      <c r="C32" t="s">
        <v>99</v>
      </c>
      <c r="D32" t="s">
        <v>61</v>
      </c>
    </row>
    <row r="33" spans="3:4" x14ac:dyDescent="0.2">
      <c r="C33" t="s">
        <v>100</v>
      </c>
      <c r="D33" t="s">
        <v>62</v>
      </c>
    </row>
    <row r="34" spans="3:4" x14ac:dyDescent="0.2">
      <c r="C34" t="s">
        <v>101</v>
      </c>
      <c r="D34" t="s">
        <v>37</v>
      </c>
    </row>
    <row r="35" spans="3:4" x14ac:dyDescent="0.2">
      <c r="C35" t="s">
        <v>102</v>
      </c>
      <c r="D35" t="s">
        <v>63</v>
      </c>
    </row>
    <row r="36" spans="3:4" x14ac:dyDescent="0.2">
      <c r="C36" t="s">
        <v>103</v>
      </c>
      <c r="D36" t="s">
        <v>64</v>
      </c>
    </row>
    <row r="37" spans="3:4" x14ac:dyDescent="0.2">
      <c r="C37" t="s">
        <v>104</v>
      </c>
      <c r="D37" t="s">
        <v>65</v>
      </c>
    </row>
    <row r="38" spans="3:4" x14ac:dyDescent="0.2">
      <c r="C38" t="s">
        <v>105</v>
      </c>
      <c r="D38" t="s">
        <v>66</v>
      </c>
    </row>
    <row r="39" spans="3:4" x14ac:dyDescent="0.2">
      <c r="C39" t="s">
        <v>106</v>
      </c>
      <c r="D39" t="s">
        <v>67</v>
      </c>
    </row>
    <row r="40" spans="3:4" x14ac:dyDescent="0.2">
      <c r="C40" t="s">
        <v>107</v>
      </c>
      <c r="D40" t="s">
        <v>68</v>
      </c>
    </row>
    <row r="41" spans="3:4" x14ac:dyDescent="0.2">
      <c r="C41" t="s">
        <v>108</v>
      </c>
      <c r="D41" t="s">
        <v>69</v>
      </c>
    </row>
    <row r="42" spans="3:4" x14ac:dyDescent="0.2">
      <c r="C42" t="s">
        <v>109</v>
      </c>
      <c r="D42" t="s">
        <v>70</v>
      </c>
    </row>
    <row r="43" spans="3:4" x14ac:dyDescent="0.2">
      <c r="C43" t="s">
        <v>110</v>
      </c>
      <c r="D43" t="s">
        <v>71</v>
      </c>
    </row>
  </sheetData>
  <sheetProtection sheet="1" objects="1" scenarios="1"/>
  <sortState xmlns:xlrd2="http://schemas.microsoft.com/office/spreadsheetml/2017/richdata2" ref="C4:D43">
    <sortCondition ref="C4:C43"/>
  </sortState>
  <conditionalFormatting sqref="F2:F3">
    <cfRule type="duplicateValues" dxfId="2" priority="2"/>
  </conditionalFormatting>
  <conditionalFormatting sqref="C2:C3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Plan</vt:lpstr>
      <vt:lpstr>Dashboard</vt:lpstr>
      <vt:lpstr>Country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2020-12-15T01:17:06Z</dcterms:created>
  <dcterms:modified xsi:type="dcterms:W3CDTF">2021-04-01T15:53:06Z</dcterms:modified>
</cp:coreProperties>
</file>